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Unitat AM i AC\OAC\OAC\Control treball OAC\Control any 2021\"/>
    </mc:Choice>
  </mc:AlternateContent>
  <bookViews>
    <workbookView xWindow="0" yWindow="0" windowWidth="19200" windowHeight="10860" tabRatio="601" firstSheet="9" activeTab="9"/>
  </bookViews>
  <sheets>
    <sheet name="Dades per hores" sheetId="1" r:id="rId1"/>
    <sheet name="Dades hores i tipus cues" sheetId="2" r:id="rId2"/>
    <sheet name="Dades mensual" sheetId="14" r:id="rId3"/>
    <sheet name="Dades atenció telefònica" sheetId="4" r:id="rId4"/>
    <sheet name="Tipus atenció telefònica" sheetId="5" r:id="rId5"/>
    <sheet name="Tipologia de gestions tramitade" sheetId="17" r:id="rId6"/>
    <sheet name="Específic OAC" sheetId="22" r:id="rId7"/>
    <sheet name="Comparativa anual OAC" sheetId="7" r:id="rId8"/>
    <sheet name="Seu electrònica 2021" sheetId="9" r:id="rId9"/>
    <sheet name="Telemàtics OAC" sheetId="19" r:id="rId10"/>
    <sheet name="Comparativa Seu electrònica" sheetId="10" r:id="rId11"/>
    <sheet name="Whatsapp" sheetId="3" r:id="rId12"/>
    <sheet name="Canals d'atenció " sheetId="21" r:id="rId13"/>
    <sheet name="Dades enquesta 2021" sheetId="24" r:id="rId14"/>
    <sheet name="Registre telemàtic i Eacat" sheetId="18" r:id="rId15"/>
    <sheet name="Dades Call Center" sheetId="23" r:id="rId16"/>
  </sheets>
  <externalReferences>
    <externalReference r:id="rId17"/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9" l="1"/>
  <c r="G21" i="19"/>
  <c r="D12" i="19"/>
  <c r="D15" i="21" l="1"/>
  <c r="F18" i="18" l="1"/>
  <c r="S24" i="4" l="1"/>
  <c r="T24" i="4"/>
  <c r="E9" i="9" l="1"/>
  <c r="D9" i="9"/>
  <c r="B9" i="9"/>
  <c r="C6" i="9" s="1"/>
  <c r="C8" i="9"/>
  <c r="C7" i="9"/>
  <c r="E18" i="18"/>
  <c r="D18" i="18"/>
  <c r="C9" i="9" l="1"/>
  <c r="M12" i="10" l="1"/>
  <c r="L12" i="10"/>
  <c r="K12" i="10"/>
  <c r="J12" i="10"/>
  <c r="I12" i="10"/>
  <c r="H12" i="10"/>
  <c r="G12" i="10"/>
  <c r="F12" i="10"/>
  <c r="E12" i="10"/>
  <c r="N20" i="2" l="1"/>
  <c r="N18" i="2"/>
  <c r="N16" i="2"/>
  <c r="N10" i="2"/>
  <c r="N8" i="2"/>
  <c r="N6" i="2"/>
  <c r="C19" i="1" l="1"/>
  <c r="D19" i="1"/>
  <c r="E19" i="1"/>
  <c r="F19" i="1"/>
  <c r="G19" i="1"/>
  <c r="H19" i="1"/>
  <c r="I19" i="1"/>
  <c r="J19" i="1"/>
  <c r="K19" i="1"/>
  <c r="L19" i="1"/>
  <c r="M19" i="1"/>
  <c r="B19" i="1"/>
  <c r="C6" i="1"/>
  <c r="D6" i="1"/>
  <c r="E6" i="1"/>
  <c r="F6" i="1"/>
  <c r="G6" i="1"/>
  <c r="H6" i="1"/>
  <c r="I6" i="1"/>
  <c r="J6" i="1"/>
  <c r="K6" i="1"/>
  <c r="L6" i="1"/>
  <c r="M6" i="1"/>
  <c r="N6" i="1"/>
  <c r="B6" i="1"/>
  <c r="O24" i="1"/>
  <c r="O22" i="1"/>
  <c r="O26" i="1"/>
  <c r="O13" i="1"/>
  <c r="O9" i="1"/>
  <c r="O11" i="1"/>
  <c r="O19" i="1" l="1"/>
  <c r="Q19" i="1"/>
  <c r="R19" i="1"/>
  <c r="O6" i="1"/>
</calcChain>
</file>

<file path=xl/sharedStrings.xml><?xml version="1.0" encoding="utf-8"?>
<sst xmlns="http://schemas.openxmlformats.org/spreadsheetml/2006/main" count="286" uniqueCount="175">
  <si>
    <t>VISITES</t>
  </si>
  <si>
    <t xml:space="preserve"> Hora</t>
  </si>
  <si>
    <t>Total</t>
  </si>
  <si>
    <t>OAC</t>
  </si>
  <si>
    <t>matins</t>
  </si>
  <si>
    <t>tardes</t>
  </si>
  <si>
    <t>AMB CITES</t>
  </si>
  <si>
    <t>Atenció ràpida</t>
  </si>
  <si>
    <t>Tiquet</t>
  </si>
  <si>
    <t>TRAMITACIONS</t>
  </si>
  <si>
    <t>Cites (5967)</t>
  </si>
  <si>
    <t>Atenció ràpida (7250)</t>
  </si>
  <si>
    <t>Cites (13182)</t>
  </si>
  <si>
    <t>Atenció ràpida (9644)</t>
  </si>
  <si>
    <t>Accessos al menú inicial del whatsApp</t>
  </si>
  <si>
    <t>Informació municipal</t>
  </si>
  <si>
    <t>Incidències, queixes i suggeriments</t>
  </si>
  <si>
    <t>Cita prèvia</t>
  </si>
  <si>
    <t>Consultes a l'OAC</t>
  </si>
  <si>
    <t>Tràmits i gestions</t>
  </si>
  <si>
    <t>Emprenedoria, empresa i ocupació</t>
  </si>
  <si>
    <t>Les meves preferències</t>
  </si>
  <si>
    <t>Consultes OAC</t>
  </si>
  <si>
    <t>Resoltes</t>
  </si>
  <si>
    <t>Usuaris/es</t>
  </si>
  <si>
    <t xml:space="preserve">Alertes </t>
  </si>
  <si>
    <t>Missatges enviats</t>
  </si>
  <si>
    <t>Realitzades</t>
  </si>
  <si>
    <t>Conversacions*</t>
  </si>
  <si>
    <t>Interaccions**</t>
  </si>
  <si>
    <t>*Conversacions:  és quan diu "Hola" i comença a navegar</t>
  </si>
  <si>
    <t>**Interaccions:  és cada cop que accedeix a un menú</t>
  </si>
  <si>
    <t>Anul·lades(duplicades)</t>
  </si>
  <si>
    <t xml:space="preserve">Abril </t>
  </si>
  <si>
    <t xml:space="preserve">Maig </t>
  </si>
  <si>
    <t>juny</t>
  </si>
  <si>
    <t>juliol</t>
  </si>
  <si>
    <t>agost</t>
  </si>
  <si>
    <t>setembre</t>
  </si>
  <si>
    <t>octubre</t>
  </si>
  <si>
    <t>novembre</t>
  </si>
  <si>
    <t>desembre</t>
  </si>
  <si>
    <t>Trucades ateses</t>
  </si>
  <si>
    <t>tot.</t>
  </si>
  <si>
    <t>del 22 al 31 març</t>
  </si>
  <si>
    <t>Tràmits</t>
  </si>
  <si>
    <t>Ajut menjador escoles</t>
  </si>
  <si>
    <t>Ajut per al transport d'estudiants</t>
  </si>
  <si>
    <t>Ajuts municipals d'habitatge</t>
  </si>
  <si>
    <t>Ajuts per pagar habitatge</t>
  </si>
  <si>
    <t>Alta Padró Habitants</t>
  </si>
  <si>
    <t>Alteració domicili/banc</t>
  </si>
  <si>
    <t>Autoliquidacions i cobraments</t>
  </si>
  <si>
    <t>Buscar un habitatge assequible</t>
  </si>
  <si>
    <t>Cadastre</t>
  </si>
  <si>
    <t>Canvi dades Padró Habitants</t>
  </si>
  <si>
    <t>Canvi domicili Padró Habitants</t>
  </si>
  <si>
    <t>Carnet autobús urbà</t>
  </si>
  <si>
    <t>Cèdules d'habitabilitat</t>
  </si>
  <si>
    <t>Certificats de pagament</t>
  </si>
  <si>
    <t>CFPAM</t>
  </si>
  <si>
    <t>Cobrament impostos, taxes i denúncies</t>
  </si>
  <si>
    <t>Convocatòries places</t>
  </si>
  <si>
    <t>Entrega documentació EBAS</t>
  </si>
  <si>
    <t>Festa Gent Gran</t>
  </si>
  <si>
    <t>Gestions sobre habitatge públic</t>
  </si>
  <si>
    <t>Informacions gestions</t>
  </si>
  <si>
    <t>Justificant de béns</t>
  </si>
  <si>
    <t>Justificants i certificats de Padró</t>
  </si>
  <si>
    <t>Llicències i autoliquidacions</t>
  </si>
  <si>
    <t>OMIC</t>
  </si>
  <si>
    <t>Poliesportiu</t>
  </si>
  <si>
    <t>Registre únic</t>
  </si>
  <si>
    <t>Rehabilitació</t>
  </si>
  <si>
    <t>Renovació DNI</t>
  </si>
  <si>
    <t>Zona taronja</t>
  </si>
  <si>
    <t>Any</t>
  </si>
  <si>
    <t>Visites</t>
  </si>
  <si>
    <t>Atenció Seu Electrònica</t>
  </si>
  <si>
    <t>Rebut</t>
  </si>
  <si>
    <t>Justificants Padró Habitants</t>
  </si>
  <si>
    <t>%</t>
  </si>
  <si>
    <t>Gestionades</t>
  </si>
  <si>
    <t>Incomplets</t>
  </si>
  <si>
    <t>Incidències Via Pública**</t>
  </si>
  <si>
    <t>Queixes i Suggeriments</t>
  </si>
  <si>
    <t>Instància genèrica*</t>
  </si>
  <si>
    <t>Instància genèrica</t>
  </si>
  <si>
    <t>*al 2012 eren obres menors</t>
  </si>
  <si>
    <t>**a partir del febrer 2016 es fa amb l'ap</t>
  </si>
  <si>
    <t>gener</t>
  </si>
  <si>
    <t>març</t>
  </si>
  <si>
    <t>abril</t>
  </si>
  <si>
    <t>febrer</t>
  </si>
  <si>
    <t>cites</t>
  </si>
  <si>
    <t>maig</t>
  </si>
  <si>
    <t>Cites</t>
  </si>
  <si>
    <t>Registre d'Entrada</t>
  </si>
  <si>
    <t>Ajut IBI</t>
  </si>
  <si>
    <t>Habitatge</t>
  </si>
  <si>
    <t>Cementiri</t>
  </si>
  <si>
    <t xml:space="preserve"> SERVEIS GENERALS</t>
  </si>
  <si>
    <t>Gestionats</t>
  </si>
  <si>
    <t>HISENDA</t>
  </si>
  <si>
    <t xml:space="preserve"> Urbanisme i Mobilitat</t>
  </si>
  <si>
    <t>Informacions i diversos OAC</t>
  </si>
  <si>
    <t>Comunicació domicili a altres Administracions</t>
  </si>
  <si>
    <t>Emissió Idcat</t>
  </si>
  <si>
    <t>Educació</t>
  </si>
  <si>
    <t>Esports</t>
  </si>
  <si>
    <t>Gimnàstica gent gran</t>
  </si>
  <si>
    <t>Recursos Humans</t>
  </si>
  <si>
    <t>Salut Pública / OMIC</t>
  </si>
  <si>
    <t>Campanya cens animals</t>
  </si>
  <si>
    <t>Ajut llibres/material escolar/Fakalo</t>
  </si>
  <si>
    <t>Gent Gran</t>
  </si>
  <si>
    <t>Extres (2181)</t>
  </si>
  <si>
    <t>Extres (4425)</t>
  </si>
  <si>
    <t>Extres</t>
  </si>
  <si>
    <t>Temps Mig d'atenció (h:mm:sg)</t>
  </si>
  <si>
    <t>Acció Social/Comunitat i Persones</t>
  </si>
  <si>
    <t>Mes</t>
  </si>
  <si>
    <t>Telemàtic</t>
  </si>
  <si>
    <t>Dades Seu Electrònica 2021</t>
  </si>
  <si>
    <t>16 al 31 març</t>
  </si>
  <si>
    <t>Alta, canvis i justificants del Padró d'Habitants</t>
  </si>
  <si>
    <t>Consultes WhatsApp</t>
  </si>
  <si>
    <r>
      <rPr>
        <b/>
        <sz val="10"/>
        <color rgb="FF000000"/>
        <rFont val="Arial"/>
        <family val="2"/>
      </rPr>
      <t>Registre úni</t>
    </r>
    <r>
      <rPr>
        <sz val="10"/>
        <color rgb="FF000000"/>
        <rFont val="Arial"/>
        <family val="2"/>
      </rPr>
      <t>c</t>
    </r>
    <r>
      <rPr>
        <sz val="10"/>
        <color rgb="FF000000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(intercanvi registre entre Administracions Públiques)</t>
    </r>
  </si>
  <si>
    <t>*Instàncies i Queixes, suggeriments i propostes</t>
  </si>
  <si>
    <t>Tràmits Seu Electrònica*</t>
  </si>
  <si>
    <t>Gestions telemàtiques de l’ OAC 2021</t>
  </si>
  <si>
    <t>Atenció presencial</t>
  </si>
  <si>
    <t>Atenció telefònica</t>
  </si>
  <si>
    <t>Canal d'atenció</t>
  </si>
  <si>
    <t>Atencions</t>
  </si>
  <si>
    <t xml:space="preserve"> Servei Via Oberta</t>
  </si>
  <si>
    <t>Trucades rebudes en estat obert</t>
  </si>
  <si>
    <t>Trucades ateses sense espera</t>
  </si>
  <si>
    <t>Trucades ateses amb espera</t>
  </si>
  <si>
    <t>Trucades no ateses per manca de recursos</t>
  </si>
  <si>
    <t xml:space="preserve">Abandonaments de trucades </t>
  </si>
  <si>
    <t>Espera màxima</t>
  </si>
  <si>
    <t>Temps mig de conversació</t>
  </si>
  <si>
    <t>Nivell d'atenció</t>
  </si>
  <si>
    <t>Eficiència</t>
  </si>
  <si>
    <t>Registre EACAT (1940)</t>
  </si>
  <si>
    <t>Telemàtic (8656)</t>
  </si>
  <si>
    <r>
      <t xml:space="preserve">Valoreu entre 1 i 5 el grau de satisfacció en la resolució de la gestió que heu vingut a realitzar. </t>
    </r>
    <r>
      <rPr>
        <sz val="11"/>
        <color theme="1"/>
        <rFont val="Arial"/>
        <family val="2"/>
      </rPr>
      <t>(essent el número 1 molt deficient i el 5 molt satisfactori)</t>
    </r>
  </si>
  <si>
    <t>molt deficient             1</t>
  </si>
  <si>
    <t>7 (4,7%)</t>
  </si>
  <si>
    <t>molt deficient 1</t>
  </si>
  <si>
    <t>5 molt satisfactori</t>
  </si>
  <si>
    <t>8 (5,4%)</t>
  </si>
  <si>
    <t>12 (8,1%)</t>
  </si>
  <si>
    <t>32 (21,5%)</t>
  </si>
  <si>
    <t>90 (60,4%)</t>
  </si>
  <si>
    <t>molt satisfactori         5</t>
  </si>
  <si>
    <t>Telegram</t>
  </si>
  <si>
    <t>Whatsapp</t>
  </si>
  <si>
    <t>Videotrucada</t>
  </si>
  <si>
    <t>50 (33,6%)</t>
  </si>
  <si>
    <t>121 (81,2%)</t>
  </si>
  <si>
    <t>Quins altres canals de comunicació creieu que caldria incorporar a l'Oficina d'Atenció Ciutadana</t>
  </si>
  <si>
    <r>
      <t>Valoreu entre 1 i 5 el grau de satisfacció global amb el servei rebut a l'Oficina d'Atenció Ciutadana</t>
    </r>
    <r>
      <rPr>
        <sz val="11"/>
        <color theme="1"/>
        <rFont val="Arial"/>
        <family val="2"/>
      </rPr>
      <t>(essent el número 1 molt deficient i el 5 molt satisfactori)</t>
    </r>
  </si>
  <si>
    <t>TOTALS</t>
  </si>
  <si>
    <t>h:mm:ss</t>
  </si>
  <si>
    <t>Dades WhatsApp - 1 de setembre 2021 a 31 de desembre de 2021</t>
  </si>
  <si>
    <t>gestions telemàtiques OAC</t>
  </si>
  <si>
    <t>Seu</t>
  </si>
  <si>
    <t>Registre</t>
  </si>
  <si>
    <t>consultes whatsapp</t>
  </si>
  <si>
    <t>tramitacions PH</t>
  </si>
  <si>
    <t>Suma Seu de QS i Justificants</t>
  </si>
  <si>
    <t>BPM més Justificants Seu</t>
  </si>
  <si>
    <t>Registre telemàtic i Eacat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</si>
</sst>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"/>
    <numFmt numFmtId="165" formatCode="h:mm;@"/>
    <numFmt numFmtId="166" formatCode="[=0]?;[&lt;4.16666666666667][hh]:mm:ss;[hh]:mm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6" borderId="0"/>
    <xf numFmtId="9" fontId="5" fillId="0" borderId="0" applyFont="0" applyFill="0" applyBorder="0" applyAlignment="0" applyProtection="0"/>
    <xf numFmtId="166" fontId="34" fillId="0" borderId="0" applyFont="0" applyFill="0" applyBorder="0" applyAlignment="0" applyProtection="0"/>
  </cellStyleXfs>
  <cellXfs count="200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4" borderId="0" xfId="0" applyFill="1"/>
    <xf numFmtId="0" fontId="1" fillId="0" borderId="0" xfId="0" applyFont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3" xfId="0" applyFont="1" applyBorder="1" applyAlignment="1">
      <alignment horizontal="center" vertical="center"/>
    </xf>
    <xf numFmtId="0" fontId="0" fillId="0" borderId="1" xfId="0" applyFont="1" applyBorder="1"/>
    <xf numFmtId="0" fontId="0" fillId="0" borderId="4" xfId="0" applyFont="1" applyBorder="1"/>
    <xf numFmtId="0" fontId="0" fillId="0" borderId="8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3" xfId="0" applyBorder="1"/>
    <xf numFmtId="0" fontId="0" fillId="0" borderId="1" xfId="0" applyBorder="1"/>
    <xf numFmtId="0" fontId="1" fillId="5" borderId="12" xfId="0" applyFont="1" applyFill="1" applyBorder="1" applyAlignment="1">
      <alignment horizontal="left" vertical="center"/>
    </xf>
    <xf numFmtId="0" fontId="1" fillId="5" borderId="12" xfId="0" applyFont="1" applyFill="1" applyBorder="1"/>
    <xf numFmtId="0" fontId="0" fillId="0" borderId="3" xfId="0" applyBorder="1"/>
    <xf numFmtId="0" fontId="1" fillId="5" borderId="18" xfId="0" applyFont="1" applyFill="1" applyBorder="1"/>
    <xf numFmtId="0" fontId="1" fillId="5" borderId="19" xfId="0" applyFont="1" applyFill="1" applyBorder="1"/>
    <xf numFmtId="0" fontId="1" fillId="3" borderId="11" xfId="0" applyFont="1" applyFill="1" applyBorder="1" applyAlignment="1">
      <alignment horizontal="center" wrapText="1"/>
    </xf>
    <xf numFmtId="164" fontId="3" fillId="6" borderId="12" xfId="1" applyNumberFormat="1" applyFont="1" applyFill="1" applyBorder="1"/>
    <xf numFmtId="164" fontId="3" fillId="6" borderId="12" xfId="0" applyNumberFormat="1" applyFont="1" applyFill="1" applyBorder="1"/>
    <xf numFmtId="0" fontId="0" fillId="0" borderId="0" xfId="0" applyAlignment="1"/>
    <xf numFmtId="164" fontId="4" fillId="6" borderId="23" xfId="1" applyNumberFormat="1" applyFont="1" applyFill="1" applyBorder="1"/>
    <xf numFmtId="0" fontId="0" fillId="0" borderId="22" xfId="0" applyBorder="1"/>
    <xf numFmtId="0" fontId="1" fillId="0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164" fontId="3" fillId="6" borderId="11" xfId="1" applyNumberFormat="1" applyFont="1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Border="1" applyAlignment="1">
      <alignment horizontal="right"/>
    </xf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3" fontId="1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5" fontId="10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right"/>
    </xf>
    <xf numFmtId="0" fontId="0" fillId="0" borderId="0" xfId="2" applyNumberFormat="1" applyFont="1"/>
    <xf numFmtId="0" fontId="0" fillId="0" borderId="0" xfId="0" applyNumberFormat="1"/>
    <xf numFmtId="0" fontId="1" fillId="0" borderId="11" xfId="0" applyFont="1" applyBorder="1"/>
    <xf numFmtId="0" fontId="0" fillId="0" borderId="17" xfId="0" applyBorder="1"/>
    <xf numFmtId="0" fontId="12" fillId="0" borderId="11" xfId="0" applyFont="1" applyFill="1" applyBorder="1" applyAlignment="1">
      <alignment wrapText="1"/>
    </xf>
    <xf numFmtId="0" fontId="9" fillId="0" borderId="32" xfId="0" applyFont="1" applyBorder="1"/>
    <xf numFmtId="9" fontId="0" fillId="0" borderId="0" xfId="2" applyFont="1" applyFill="1" applyBorder="1"/>
    <xf numFmtId="0" fontId="13" fillId="0" borderId="5" xfId="0" applyFont="1" applyFill="1" applyBorder="1" applyAlignment="1">
      <alignment wrapText="1"/>
    </xf>
    <xf numFmtId="0" fontId="14" fillId="0" borderId="18" xfId="0" applyFont="1" applyFill="1" applyBorder="1" applyAlignment="1">
      <alignment wrapText="1"/>
    </xf>
    <xf numFmtId="0" fontId="0" fillId="0" borderId="33" xfId="0" applyBorder="1"/>
    <xf numFmtId="9" fontId="0" fillId="0" borderId="33" xfId="2" applyFont="1" applyBorder="1" applyAlignment="1">
      <alignment horizontal="center"/>
    </xf>
    <xf numFmtId="0" fontId="0" fillId="0" borderId="19" xfId="0" applyBorder="1"/>
    <xf numFmtId="0" fontId="0" fillId="0" borderId="5" xfId="0" applyNumberFormat="1" applyBorder="1"/>
    <xf numFmtId="0" fontId="13" fillId="0" borderId="1" xfId="0" applyFont="1" applyFill="1" applyBorder="1" applyAlignment="1">
      <alignment wrapText="1"/>
    </xf>
    <xf numFmtId="9" fontId="0" fillId="0" borderId="2" xfId="2" applyNumberFormat="1" applyFont="1" applyBorder="1"/>
    <xf numFmtId="0" fontId="13" fillId="0" borderId="4" xfId="0" applyFont="1" applyFill="1" applyBorder="1" applyAlignment="1">
      <alignment wrapText="1"/>
    </xf>
    <xf numFmtId="9" fontId="0" fillId="0" borderId="5" xfId="2" applyNumberFormat="1" applyFont="1" applyBorder="1"/>
    <xf numFmtId="0" fontId="0" fillId="0" borderId="31" xfId="0" applyBorder="1"/>
    <xf numFmtId="9" fontId="0" fillId="0" borderId="31" xfId="2" applyNumberFormat="1" applyFont="1" applyBorder="1"/>
    <xf numFmtId="0" fontId="0" fillId="0" borderId="35" xfId="0" applyBorder="1"/>
    <xf numFmtId="0" fontId="0" fillId="0" borderId="17" xfId="0" applyBorder="1" applyAlignment="1">
      <alignment horizontal="right"/>
    </xf>
    <xf numFmtId="0" fontId="0" fillId="0" borderId="36" xfId="0" applyBorder="1"/>
    <xf numFmtId="9" fontId="0" fillId="0" borderId="36" xfId="2" applyFont="1" applyBorder="1"/>
    <xf numFmtId="0" fontId="0" fillId="0" borderId="25" xfId="0" applyBorder="1"/>
    <xf numFmtId="0" fontId="0" fillId="0" borderId="0" xfId="2" applyNumberFormat="1" applyFont="1" applyFill="1" applyBorder="1"/>
    <xf numFmtId="0" fontId="0" fillId="0" borderId="0" xfId="0" applyNumberFormat="1" applyBorder="1"/>
    <xf numFmtId="0" fontId="15" fillId="0" borderId="0" xfId="0" applyFont="1" applyFill="1" applyBorder="1" applyAlignment="1">
      <alignment wrapText="1"/>
    </xf>
    <xf numFmtId="0" fontId="0" fillId="0" borderId="0" xfId="2" applyNumberFormat="1" applyFont="1" applyBorder="1"/>
    <xf numFmtId="0" fontId="9" fillId="0" borderId="11" xfId="0" applyFont="1" applyBorder="1"/>
    <xf numFmtId="0" fontId="16" fillId="0" borderId="26" xfId="0" applyFont="1" applyFill="1" applyBorder="1" applyAlignment="1">
      <alignment wrapText="1"/>
    </xf>
    <xf numFmtId="0" fontId="16" fillId="0" borderId="18" xfId="0" applyFont="1" applyFill="1" applyBorder="1" applyAlignment="1">
      <alignment wrapText="1"/>
    </xf>
    <xf numFmtId="0" fontId="16" fillId="0" borderId="33" xfId="0" applyFont="1" applyFill="1" applyBorder="1" applyAlignment="1">
      <alignment wrapText="1"/>
    </xf>
    <xf numFmtId="0" fontId="17" fillId="0" borderId="33" xfId="0" applyFont="1" applyBorder="1"/>
    <xf numFmtId="0" fontId="17" fillId="0" borderId="33" xfId="2" applyNumberFormat="1" applyFont="1" applyBorder="1"/>
    <xf numFmtId="0" fontId="17" fillId="0" borderId="33" xfId="0" applyNumberFormat="1" applyFont="1" applyBorder="1"/>
    <xf numFmtId="0" fontId="17" fillId="0" borderId="19" xfId="0" applyNumberFormat="1" applyFont="1" applyBorder="1"/>
    <xf numFmtId="0" fontId="13" fillId="0" borderId="27" xfId="0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0" fillId="0" borderId="2" xfId="2" applyNumberFormat="1" applyFont="1" applyBorder="1"/>
    <xf numFmtId="0" fontId="0" fillId="0" borderId="2" xfId="0" applyNumberFormat="1" applyBorder="1"/>
    <xf numFmtId="0" fontId="0" fillId="0" borderId="3" xfId="0" applyNumberFormat="1" applyBorder="1"/>
    <xf numFmtId="0" fontId="13" fillId="0" borderId="37" xfId="0" applyFont="1" applyFill="1" applyBorder="1" applyAlignment="1">
      <alignment wrapText="1"/>
    </xf>
    <xf numFmtId="0" fontId="0" fillId="0" borderId="5" xfId="2" applyNumberFormat="1" applyFont="1" applyBorder="1"/>
    <xf numFmtId="0" fontId="0" fillId="0" borderId="7" xfId="0" applyNumberFormat="1" applyBorder="1"/>
    <xf numFmtId="0" fontId="0" fillId="0" borderId="37" xfId="0" applyBorder="1"/>
    <xf numFmtId="0" fontId="0" fillId="0" borderId="29" xfId="0" applyBorder="1"/>
    <xf numFmtId="0" fontId="0" fillId="0" borderId="9" xfId="2" applyNumberFormat="1" applyFont="1" applyBorder="1"/>
    <xf numFmtId="0" fontId="0" fillId="0" borderId="9" xfId="0" applyNumberFormat="1" applyBorder="1"/>
    <xf numFmtId="0" fontId="0" fillId="0" borderId="10" xfId="0" applyNumberFormat="1" applyBorder="1"/>
    <xf numFmtId="0" fontId="1" fillId="0" borderId="11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39" xfId="0" applyFont="1" applyBorder="1"/>
    <xf numFmtId="0" fontId="1" fillId="0" borderId="38" xfId="2" applyNumberFormat="1" applyFont="1" applyBorder="1"/>
    <xf numFmtId="0" fontId="1" fillId="0" borderId="40" xfId="0" applyNumberFormat="1" applyFont="1" applyBorder="1"/>
    <xf numFmtId="0" fontId="1" fillId="0" borderId="41" xfId="0" applyNumberFormat="1" applyFont="1" applyBorder="1"/>
    <xf numFmtId="0" fontId="0" fillId="7" borderId="0" xfId="0" applyFill="1" applyAlignment="1"/>
    <xf numFmtId="0" fontId="0" fillId="2" borderId="0" xfId="0" applyFill="1" applyAlignment="1"/>
    <xf numFmtId="0" fontId="0" fillId="8" borderId="0" xfId="0" applyFill="1" applyAlignment="1"/>
    <xf numFmtId="0" fontId="18" fillId="9" borderId="0" xfId="0" applyFont="1" applyFill="1"/>
    <xf numFmtId="0" fontId="19" fillId="3" borderId="17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 wrapText="1"/>
    </xf>
    <xf numFmtId="10" fontId="0" fillId="0" borderId="0" xfId="0" applyNumberFormat="1"/>
    <xf numFmtId="0" fontId="1" fillId="0" borderId="25" xfId="0" applyFont="1" applyBorder="1"/>
    <xf numFmtId="0" fontId="1" fillId="0" borderId="5" xfId="0" applyFont="1" applyBorder="1"/>
    <xf numFmtId="0" fontId="10" fillId="3" borderId="26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0" fontId="20" fillId="0" borderId="0" xfId="0" applyFont="1" applyFill="1" applyBorder="1"/>
    <xf numFmtId="0" fontId="20" fillId="0" borderId="0" xfId="0" applyFont="1"/>
    <xf numFmtId="0" fontId="14" fillId="0" borderId="1" xfId="0" applyFont="1" applyFill="1" applyBorder="1" applyAlignment="1">
      <alignment wrapText="1"/>
    </xf>
    <xf numFmtId="20" fontId="14" fillId="0" borderId="0" xfId="0" applyNumberFormat="1" applyFont="1" applyFill="1" applyBorder="1" applyAlignment="1">
      <alignment horizontal="center" wrapText="1"/>
    </xf>
    <xf numFmtId="0" fontId="14" fillId="0" borderId="4" xfId="0" applyFont="1" applyFill="1" applyBorder="1" applyAlignment="1">
      <alignment wrapText="1"/>
    </xf>
    <xf numFmtId="20" fontId="13" fillId="0" borderId="0" xfId="0" applyNumberFormat="1" applyFont="1" applyFill="1" applyBorder="1" applyAlignment="1">
      <alignment horizontal="center" wrapText="1"/>
    </xf>
    <xf numFmtId="21" fontId="0" fillId="0" borderId="7" xfId="0" applyNumberFormat="1" applyBorder="1"/>
    <xf numFmtId="0" fontId="14" fillId="0" borderId="8" xfId="0" applyFont="1" applyFill="1" applyBorder="1" applyAlignment="1">
      <alignment wrapText="1"/>
    </xf>
    <xf numFmtId="21" fontId="0" fillId="0" borderId="10" xfId="0" applyNumberFormat="1" applyBorder="1"/>
    <xf numFmtId="21" fontId="0" fillId="0" borderId="3" xfId="0" applyNumberFormat="1" applyBorder="1"/>
    <xf numFmtId="0" fontId="14" fillId="0" borderId="17" xfId="0" applyFont="1" applyFill="1" applyBorder="1" applyAlignment="1">
      <alignment wrapText="1"/>
    </xf>
    <xf numFmtId="0" fontId="0" fillId="0" borderId="8" xfId="0" applyFill="1" applyBorder="1"/>
    <xf numFmtId="0" fontId="8" fillId="0" borderId="17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14" fillId="0" borderId="37" xfId="0" applyFont="1" applyFill="1" applyBorder="1" applyAlignment="1">
      <alignment wrapText="1"/>
    </xf>
    <xf numFmtId="0" fontId="10" fillId="3" borderId="24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 wrapText="1"/>
    </xf>
    <xf numFmtId="0" fontId="8" fillId="0" borderId="44" xfId="0" applyFont="1" applyFill="1" applyBorder="1" applyAlignment="1">
      <alignment horizontal="center" wrapText="1"/>
    </xf>
    <xf numFmtId="21" fontId="0" fillId="0" borderId="25" xfId="0" applyNumberFormat="1" applyBorder="1"/>
    <xf numFmtId="10" fontId="0" fillId="0" borderId="3" xfId="0" applyNumberFormat="1" applyBorder="1"/>
    <xf numFmtId="10" fontId="0" fillId="0" borderId="7" xfId="0" applyNumberFormat="1" applyBorder="1"/>
    <xf numFmtId="10" fontId="0" fillId="0" borderId="10" xfId="0" applyNumberFormat="1" applyBorder="1"/>
    <xf numFmtId="0" fontId="14" fillId="0" borderId="27" xfId="0" applyFont="1" applyFill="1" applyBorder="1" applyAlignment="1">
      <alignment wrapText="1"/>
    </xf>
    <xf numFmtId="0" fontId="14" fillId="0" borderId="29" xfId="0" applyFont="1" applyFill="1" applyBorder="1" applyAlignment="1">
      <alignment wrapText="1"/>
    </xf>
    <xf numFmtId="21" fontId="0" fillId="0" borderId="19" xfId="0" applyNumberFormat="1" applyBorder="1"/>
    <xf numFmtId="0" fontId="0" fillId="0" borderId="45" xfId="0" applyBorder="1"/>
    <xf numFmtId="21" fontId="0" fillId="0" borderId="42" xfId="0" applyNumberFormat="1" applyBorder="1"/>
    <xf numFmtId="0" fontId="21" fillId="10" borderId="46" xfId="0" applyFont="1" applyFill="1" applyBorder="1" applyAlignment="1">
      <alignment horizontal="center" vertical="center"/>
    </xf>
    <xf numFmtId="0" fontId="21" fillId="10" borderId="47" xfId="0" applyFont="1" applyFill="1" applyBorder="1" applyAlignment="1">
      <alignment horizontal="center" vertical="center"/>
    </xf>
    <xf numFmtId="0" fontId="22" fillId="11" borderId="48" xfId="0" applyFont="1" applyFill="1" applyBorder="1" applyAlignment="1">
      <alignment vertical="center" wrapText="1"/>
    </xf>
    <xf numFmtId="0" fontId="22" fillId="11" borderId="48" xfId="0" applyFont="1" applyFill="1" applyBorder="1" applyAlignment="1">
      <alignment horizontal="center" vertical="center" wrapText="1"/>
    </xf>
    <xf numFmtId="0" fontId="22" fillId="12" borderId="48" xfId="0" applyFont="1" applyFill="1" applyBorder="1" applyAlignment="1">
      <alignment vertical="center" wrapText="1"/>
    </xf>
    <xf numFmtId="0" fontId="22" fillId="12" borderId="48" xfId="0" applyFont="1" applyFill="1" applyBorder="1" applyAlignment="1">
      <alignment horizontal="center" vertical="center" wrapText="1"/>
    </xf>
    <xf numFmtId="0" fontId="0" fillId="0" borderId="34" xfId="0" applyFill="1" applyBorder="1"/>
    <xf numFmtId="0" fontId="23" fillId="0" borderId="0" xfId="0" applyFont="1" applyBorder="1"/>
    <xf numFmtId="0" fontId="24" fillId="0" borderId="32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29" fillId="0" borderId="34" xfId="0" applyFont="1" applyBorder="1" applyAlignment="1">
      <alignment vertical="center" wrapText="1"/>
    </xf>
    <xf numFmtId="0" fontId="25" fillId="0" borderId="11" xfId="0" applyFont="1" applyBorder="1" applyAlignment="1">
      <alignment horizontal="right" vertical="center"/>
    </xf>
    <xf numFmtId="0" fontId="32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1" fillId="0" borderId="1" xfId="0" applyFont="1" applyBorder="1"/>
    <xf numFmtId="0" fontId="1" fillId="0" borderId="3" xfId="0" applyFont="1" applyBorder="1"/>
    <xf numFmtId="0" fontId="0" fillId="0" borderId="0" xfId="0" applyAlignment="1">
      <alignment horizontal="right"/>
    </xf>
    <xf numFmtId="0" fontId="10" fillId="0" borderId="5" xfId="0" applyFont="1" applyFill="1" applyBorder="1" applyAlignment="1">
      <alignment horizontal="center" wrapText="1"/>
    </xf>
    <xf numFmtId="0" fontId="17" fillId="0" borderId="5" xfId="0" applyFont="1" applyBorder="1"/>
    <xf numFmtId="0" fontId="33" fillId="0" borderId="0" xfId="0" applyFont="1"/>
    <xf numFmtId="0" fontId="1" fillId="0" borderId="12" xfId="0" applyFont="1" applyBorder="1"/>
    <xf numFmtId="0" fontId="1" fillId="0" borderId="49" xfId="0" applyFont="1" applyBorder="1"/>
    <xf numFmtId="21" fontId="1" fillId="0" borderId="49" xfId="0" applyNumberFormat="1" applyFont="1" applyBorder="1"/>
    <xf numFmtId="9" fontId="1" fillId="0" borderId="49" xfId="0" applyNumberFormat="1" applyFont="1" applyBorder="1"/>
    <xf numFmtId="9" fontId="1" fillId="0" borderId="50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Fill="1" applyBorder="1"/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33" fillId="0" borderId="0" xfId="0" applyFont="1" applyAlignment="1">
      <alignment horizontal="center"/>
    </xf>
    <xf numFmtId="0" fontId="1" fillId="3" borderId="20" xfId="0" applyFont="1" applyFill="1" applyBorder="1" applyAlignment="1"/>
    <xf numFmtId="0" fontId="1" fillId="3" borderId="21" xfId="0" applyFont="1" applyFill="1" applyBorder="1" applyAlignment="1"/>
    <xf numFmtId="0" fontId="1" fillId="3" borderId="20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0" fillId="0" borderId="0" xfId="0" applyAlignment="1">
      <alignment horizontal="center"/>
    </xf>
    <xf numFmtId="0" fontId="29" fillId="0" borderId="24" xfId="0" applyFont="1" applyBorder="1" applyAlignment="1">
      <alignment vertical="center" wrapText="1"/>
    </xf>
    <xf numFmtId="0" fontId="0" fillId="0" borderId="44" xfId="0" applyBorder="1"/>
  </cellXfs>
  <cellStyles count="4">
    <cellStyle name="CCS_TimeFormat" xfId="3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Visites per hores-</a:t>
            </a:r>
            <a:r>
              <a:rPr lang="ca-ES" b="1" baseline="0"/>
              <a:t> 2021</a:t>
            </a:r>
            <a:endParaRPr lang="ca-ES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'Dades per hores'!$A$6</c:f>
              <c:strCache>
                <c:ptCount val="1"/>
                <c:pt idx="0">
                  <c:v>OAC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'Dades per hores'!$B$4:$L$4</c:f>
              <c:numCache>
                <c:formatCode>General</c:formatCode>
                <c:ptCount val="1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</c:numCache>
            </c:numRef>
          </c:cat>
          <c:val>
            <c:numRef>
              <c:f>'Dades per hores'!$B$6:$L$6</c:f>
              <c:numCache>
                <c:formatCode>General</c:formatCode>
                <c:ptCount val="11"/>
                <c:pt idx="0">
                  <c:v>1591</c:v>
                </c:pt>
                <c:pt idx="1">
                  <c:v>2115</c:v>
                </c:pt>
                <c:pt idx="2">
                  <c:v>2758</c:v>
                </c:pt>
                <c:pt idx="3">
                  <c:v>3125</c:v>
                </c:pt>
                <c:pt idx="4">
                  <c:v>2805</c:v>
                </c:pt>
                <c:pt idx="5">
                  <c:v>1866</c:v>
                </c:pt>
                <c:pt idx="6">
                  <c:v>0</c:v>
                </c:pt>
                <c:pt idx="7">
                  <c:v>0</c:v>
                </c:pt>
                <c:pt idx="8">
                  <c:v>449</c:v>
                </c:pt>
                <c:pt idx="9">
                  <c:v>391</c:v>
                </c:pt>
                <c:pt idx="10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A-4545-8DC8-6798525C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177856"/>
        <c:axId val="125179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'Dades per hores'!$A$5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'Dades per hores'!$B$4:$L$4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'Dades per hores'!$B$5:$L$5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B0A-4545-8DC8-6798525CBAD4}"/>
                  </c:ext>
                </c:extLst>
              </c15:ser>
            </c15:filteredBarSeries>
          </c:ext>
        </c:extLst>
      </c:barChart>
      <c:catAx>
        <c:axId val="12517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179392"/>
        <c:crosses val="autoZero"/>
        <c:auto val="1"/>
        <c:lblAlgn val="ctr"/>
        <c:lblOffset val="100"/>
        <c:noMultiLvlLbl val="0"/>
      </c:catAx>
      <c:valAx>
        <c:axId val="12517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17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Comprativa</a:t>
            </a:r>
            <a:r>
              <a:rPr lang="ca-ES" baseline="0"/>
              <a:t> anual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'Dades atenció telefònica'!$S$11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atenció telefònica'!$R$12:$R$23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atenció telefònica'!$S$12:$S$23</c:f>
              <c:numCache>
                <c:formatCode>General</c:formatCode>
                <c:ptCount val="12"/>
                <c:pt idx="2">
                  <c:v>339</c:v>
                </c:pt>
                <c:pt idx="3">
                  <c:v>516</c:v>
                </c:pt>
                <c:pt idx="4">
                  <c:v>1809</c:v>
                </c:pt>
                <c:pt idx="5">
                  <c:v>2025</c:v>
                </c:pt>
                <c:pt idx="6">
                  <c:v>854</c:v>
                </c:pt>
                <c:pt idx="7">
                  <c:v>1082</c:v>
                </c:pt>
                <c:pt idx="8">
                  <c:v>1289</c:v>
                </c:pt>
                <c:pt idx="9">
                  <c:v>1216</c:v>
                </c:pt>
                <c:pt idx="10">
                  <c:v>1025</c:v>
                </c:pt>
                <c:pt idx="11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F-4534-9E92-351BDC1CEFD4}"/>
            </c:ext>
          </c:extLst>
        </c:ser>
        <c:ser>
          <c:idx val="1"/>
          <c:order val="1"/>
          <c:tx>
            <c:strRef>
              <c:f>'Dades atenció telefònica'!$T$11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atenció telefònica'!$R$12:$R$23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atenció telefònica'!$T$12:$T$23</c:f>
              <c:numCache>
                <c:formatCode>General</c:formatCode>
                <c:ptCount val="12"/>
                <c:pt idx="0">
                  <c:v>1325</c:v>
                </c:pt>
                <c:pt idx="1">
                  <c:v>1423</c:v>
                </c:pt>
                <c:pt idx="2">
                  <c:v>1999</c:v>
                </c:pt>
                <c:pt idx="3">
                  <c:v>1428</c:v>
                </c:pt>
                <c:pt idx="4">
                  <c:v>1496</c:v>
                </c:pt>
                <c:pt idx="5">
                  <c:v>1824</c:v>
                </c:pt>
                <c:pt idx="6">
                  <c:v>1104</c:v>
                </c:pt>
                <c:pt idx="7">
                  <c:v>860</c:v>
                </c:pt>
                <c:pt idx="8">
                  <c:v>1633</c:v>
                </c:pt>
                <c:pt idx="9">
                  <c:v>1611</c:v>
                </c:pt>
                <c:pt idx="10">
                  <c:v>1594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F-4534-9E92-351BDC1CE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645192"/>
        <c:axId val="536644864"/>
      </c:barChart>
      <c:catAx>
        <c:axId val="53664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6644864"/>
        <c:crosses val="autoZero"/>
        <c:auto val="1"/>
        <c:lblAlgn val="ctr"/>
        <c:lblOffset val="100"/>
        <c:noMultiLvlLbl val="0"/>
      </c:catAx>
      <c:valAx>
        <c:axId val="5366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664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Tipología</a:t>
            </a:r>
            <a:r>
              <a:rPr lang="ca-ES" b="1" baseline="0"/>
              <a:t> informació sol·licitada telefònicament de gener a desembre -  2021</a:t>
            </a:r>
            <a:endParaRPr lang="ca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[1]GRAFICA!$B$4:$C$56</c:f>
              <c:multiLvlStrCache>
                <c:ptCount val="53"/>
                <c:lvl>
                  <c:pt idx="0">
                    <c:v>Cita prèvia</c:v>
                  </c:pt>
                  <c:pt idx="1">
                    <c:v>IdCATidCAT Mòbil</c:v>
                  </c:pt>
                  <c:pt idx="2">
                    <c:v>DNI</c:v>
                  </c:pt>
                  <c:pt idx="3">
                    <c:v>Queixes i suggeriments</c:v>
                  </c:pt>
                  <c:pt idx="4">
                    <c:v>Informació instàncies </c:v>
                  </c:pt>
                  <c:pt idx="5">
                    <c:v>Informació registre únic</c:v>
                  </c:pt>
                  <c:pt idx="6">
                    <c:v>Informació serveis municipals varis</c:v>
                  </c:pt>
                  <c:pt idx="7">
                    <c:v>Informació altres administracions</c:v>
                  </c:pt>
                  <c:pt idx="8">
                    <c:v>Cita prèvia "Truquem"</c:v>
                  </c:pt>
                  <c:pt idx="9">
                    <c:v>Informació</c:v>
                  </c:pt>
                  <c:pt idx="10">
                    <c:v>Justificació béns</c:v>
                  </c:pt>
                  <c:pt idx="11">
                    <c:v>Certificats de pagament fins 2020</c:v>
                  </c:pt>
                  <c:pt idx="12">
                    <c:v>Alteració banc/domicili</c:v>
                  </c:pt>
                  <c:pt idx="13">
                    <c:v>Cobraments</c:v>
                  </c:pt>
                  <c:pt idx="14">
                    <c:v>Ajuts lloguer</c:v>
                  </c:pt>
                  <c:pt idx="15">
                    <c:v>HPO</c:v>
                  </c:pt>
                  <c:pt idx="16">
                    <c:v>Cèdules</c:v>
                  </c:pt>
                  <c:pt idx="17">
                    <c:v>Subvenció Hipoteques</c:v>
                  </c:pt>
                  <c:pt idx="18">
                    <c:v>Subvenció IBI</c:v>
                  </c:pt>
                  <c:pt idx="19">
                    <c:v>Informació</c:v>
                  </c:pt>
                  <c:pt idx="20">
                    <c:v>Ajuts llibres/menjador</c:v>
                  </c:pt>
                  <c:pt idx="21">
                    <c:v>EBASP</c:v>
                  </c:pt>
                  <c:pt idx="22">
                    <c:v>Gimnàs Gent Gran</c:v>
                  </c:pt>
                  <c:pt idx="23">
                    <c:v>Tarjeta aparcament discapacitat</c:v>
                  </c:pt>
                  <c:pt idx="24">
                    <c:v>Cens animals</c:v>
                  </c:pt>
                  <c:pt idx="25">
                    <c:v>Fakaló</c:v>
                  </c:pt>
                  <c:pt idx="26">
                    <c:v>Padrò (alta/canvi/baixa)</c:v>
                  </c:pt>
                  <c:pt idx="27">
                    <c:v>Justificant padró</c:v>
                  </c:pt>
                  <c:pt idx="28">
                    <c:v>Responsabilitat patrimonial</c:v>
                  </c:pt>
                  <c:pt idx="29">
                    <c:v>Cementiri</c:v>
                  </c:pt>
                  <c:pt idx="30">
                    <c:v>Llicències </c:v>
                  </c:pt>
                  <c:pt idx="31">
                    <c:v>Mudances</c:v>
                  </c:pt>
                  <c:pt idx="32">
                    <c:v>Informació</c:v>
                  </c:pt>
                  <c:pt idx="33">
                    <c:v>Cita prèvia</c:v>
                  </c:pt>
                  <c:pt idx="34">
                    <c:v>Alta/modificació/baixa</c:v>
                  </c:pt>
                  <c:pt idx="35">
                    <c:v>Cita prèvia</c:v>
                  </c:pt>
                  <c:pt idx="36">
                    <c:v>Informació </c:v>
                  </c:pt>
                  <c:pt idx="37">
                    <c:v>Convocatòries personal</c:v>
                  </c:pt>
                  <c:pt idx="38">
                    <c:v>Parquings municipals</c:v>
                  </c:pt>
                  <c:pt idx="39">
                    <c:v>Zona taronja</c:v>
                  </c:pt>
                  <c:pt idx="40">
                    <c:v>Transport urbà</c:v>
                  </c:pt>
                  <c:pt idx="41">
                    <c:v>CPFAM</c:v>
                  </c:pt>
                  <c:pt idx="42">
                    <c:v>Escolarització</c:v>
                  </c:pt>
                  <c:pt idx="43">
                    <c:v>Ajut escoles bressol</c:v>
                  </c:pt>
                  <c:pt idx="44">
                    <c:v>Deixalleria</c:v>
                  </c:pt>
                  <c:pt idx="45">
                    <c:v>AnyDesk</c:v>
                  </c:pt>
                  <c:pt idx="47">
                    <c:v>Ajuts no municipals</c:v>
                  </c:pt>
                  <c:pt idx="48">
                    <c:v>Ajut moneder</c:v>
                  </c:pt>
                  <c:pt idx="49">
                    <c:v>Petició necessitats del confinament</c:v>
                  </c:pt>
                  <c:pt idx="50">
                    <c:v>Voluntariat</c:v>
                  </c:pt>
                  <c:pt idx="51">
                    <c:v>Consulta desplaçaments</c:v>
                  </c:pt>
                  <c:pt idx="52">
                    <c:v>Informació CAT salut</c:v>
                  </c:pt>
                </c:lvl>
                <c:lvl>
                  <c:pt idx="0">
                    <c:v>OAC</c:v>
                  </c:pt>
                  <c:pt idx="8">
                    <c:v>ORGT</c:v>
                  </c:pt>
                  <c:pt idx="10">
                    <c:v>HISENDA</c:v>
                  </c:pt>
                  <c:pt idx="14">
                    <c:v>HABITATGE</c:v>
                  </c:pt>
                  <c:pt idx="20">
                    <c:v>CP</c:v>
                  </c:pt>
                  <c:pt idx="26">
                    <c:v>SG</c:v>
                  </c:pt>
                  <c:pt idx="30">
                    <c:v>URBANISME</c:v>
                  </c:pt>
                  <c:pt idx="31">
                    <c:v>POLICIA</c:v>
                  </c:pt>
                  <c:pt idx="34">
                    <c:v>ESPORTS</c:v>
                  </c:pt>
                  <c:pt idx="35">
                    <c:v>OMIC</c:v>
                  </c:pt>
                  <c:pt idx="37">
                    <c:v>RRHH</c:v>
                  </c:pt>
                  <c:pt idx="38">
                    <c:v>MOBILITAT</c:v>
                  </c:pt>
                  <c:pt idx="41">
                    <c:v>EDUCACIÓ</c:v>
                  </c:pt>
                  <c:pt idx="44">
                    <c:v>MANTENIMENT</c:v>
                  </c:pt>
                  <c:pt idx="45">
                    <c:v>SUPORT REMOT</c:v>
                  </c:pt>
                  <c:pt idx="47">
                    <c:v>COVID</c:v>
                  </c:pt>
                </c:lvl>
              </c:multiLvlStrCache>
            </c:multiLvlStrRef>
          </c:cat>
          <c:val>
            <c:numRef>
              <c:f>[1]GRAFICA!$D$4:$D$56</c:f>
              <c:numCache>
                <c:formatCode>General</c:formatCode>
                <c:ptCount val="53"/>
                <c:pt idx="0">
                  <c:v>3347</c:v>
                </c:pt>
                <c:pt idx="1">
                  <c:v>735</c:v>
                </c:pt>
                <c:pt idx="2">
                  <c:v>432</c:v>
                </c:pt>
                <c:pt idx="3">
                  <c:v>94</c:v>
                </c:pt>
                <c:pt idx="4">
                  <c:v>677</c:v>
                </c:pt>
                <c:pt idx="5">
                  <c:v>47</c:v>
                </c:pt>
                <c:pt idx="6">
                  <c:v>1881</c:v>
                </c:pt>
                <c:pt idx="7">
                  <c:v>268</c:v>
                </c:pt>
                <c:pt idx="8">
                  <c:v>245</c:v>
                </c:pt>
                <c:pt idx="9">
                  <c:v>1349</c:v>
                </c:pt>
                <c:pt idx="10">
                  <c:v>16</c:v>
                </c:pt>
                <c:pt idx="11">
                  <c:v>112</c:v>
                </c:pt>
                <c:pt idx="12">
                  <c:v>15</c:v>
                </c:pt>
                <c:pt idx="13">
                  <c:v>176</c:v>
                </c:pt>
                <c:pt idx="14">
                  <c:v>1018</c:v>
                </c:pt>
                <c:pt idx="15">
                  <c:v>494</c:v>
                </c:pt>
                <c:pt idx="16">
                  <c:v>13</c:v>
                </c:pt>
                <c:pt idx="17">
                  <c:v>27</c:v>
                </c:pt>
                <c:pt idx="18">
                  <c:v>262</c:v>
                </c:pt>
                <c:pt idx="19">
                  <c:v>78</c:v>
                </c:pt>
                <c:pt idx="20">
                  <c:v>629</c:v>
                </c:pt>
                <c:pt idx="21">
                  <c:v>650</c:v>
                </c:pt>
                <c:pt idx="22">
                  <c:v>199</c:v>
                </c:pt>
                <c:pt idx="23">
                  <c:v>60</c:v>
                </c:pt>
                <c:pt idx="24">
                  <c:v>62</c:v>
                </c:pt>
                <c:pt idx="25">
                  <c:v>88</c:v>
                </c:pt>
                <c:pt idx="26">
                  <c:v>1387</c:v>
                </c:pt>
                <c:pt idx="27">
                  <c:v>658</c:v>
                </c:pt>
                <c:pt idx="28">
                  <c:v>74</c:v>
                </c:pt>
                <c:pt idx="29">
                  <c:v>382</c:v>
                </c:pt>
                <c:pt idx="30">
                  <c:v>851</c:v>
                </c:pt>
                <c:pt idx="31">
                  <c:v>208</c:v>
                </c:pt>
                <c:pt idx="32">
                  <c:v>53</c:v>
                </c:pt>
                <c:pt idx="33">
                  <c:v>100</c:v>
                </c:pt>
                <c:pt idx="34">
                  <c:v>60</c:v>
                </c:pt>
                <c:pt idx="35">
                  <c:v>303</c:v>
                </c:pt>
                <c:pt idx="36">
                  <c:v>38</c:v>
                </c:pt>
                <c:pt idx="37">
                  <c:v>411</c:v>
                </c:pt>
                <c:pt idx="38">
                  <c:v>39</c:v>
                </c:pt>
                <c:pt idx="39">
                  <c:v>272</c:v>
                </c:pt>
                <c:pt idx="40">
                  <c:v>74</c:v>
                </c:pt>
                <c:pt idx="41">
                  <c:v>141</c:v>
                </c:pt>
                <c:pt idx="42">
                  <c:v>72</c:v>
                </c:pt>
                <c:pt idx="43">
                  <c:v>8</c:v>
                </c:pt>
                <c:pt idx="44">
                  <c:v>122</c:v>
                </c:pt>
                <c:pt idx="45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4</c:v>
                </c:pt>
                <c:pt idx="5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A-4C74-9616-295E4510B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8099840"/>
        <c:axId val="128101376"/>
      </c:barChart>
      <c:catAx>
        <c:axId val="128099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8101376"/>
        <c:crosses val="autoZero"/>
        <c:auto val="1"/>
        <c:lblAlgn val="ctr"/>
        <c:lblOffset val="100"/>
        <c:noMultiLvlLbl val="0"/>
      </c:catAx>
      <c:valAx>
        <c:axId val="12810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809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'Específic OAC'!$B$5</c:f>
              <c:strCache>
                <c:ptCount val="1"/>
                <c:pt idx="0">
                  <c:v>Comunicació domicili a altres Administracions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'Específic OAC'!$C$4:$F$4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'Específic OAC'!$C$5:$F$5</c:f>
              <c:numCache>
                <c:formatCode>General</c:formatCode>
                <c:ptCount val="4"/>
                <c:pt idx="0">
                  <c:v>653</c:v>
                </c:pt>
                <c:pt idx="1">
                  <c:v>325</c:v>
                </c:pt>
                <c:pt idx="2">
                  <c:v>304</c:v>
                </c:pt>
                <c:pt idx="3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D-4967-8278-FCF765CA6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670136"/>
        <c:axId val="529670792"/>
      </c:barChart>
      <c:catAx>
        <c:axId val="52967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9670792"/>
        <c:crosses val="autoZero"/>
        <c:auto val="1"/>
        <c:lblAlgn val="ctr"/>
        <c:lblOffset val="100"/>
        <c:noMultiLvlLbl val="0"/>
      </c:catAx>
      <c:valAx>
        <c:axId val="529670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9670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Emissió idCAT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'Específic OAC'!$B$6</c:f>
              <c:strCache>
                <c:ptCount val="1"/>
                <c:pt idx="0">
                  <c:v>Emissió Idcat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'Específic OAC'!$C$4:$F$4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'Específic OAC'!$C$6:$F$6</c:f>
              <c:numCache>
                <c:formatCode>General</c:formatCode>
                <c:ptCount val="4"/>
                <c:pt idx="0">
                  <c:v>556</c:v>
                </c:pt>
                <c:pt idx="1">
                  <c:v>660</c:v>
                </c:pt>
                <c:pt idx="2">
                  <c:v>975</c:v>
                </c:pt>
                <c:pt idx="3">
                  <c:v>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8-4CEF-8C23-0CDCF0315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1668408"/>
        <c:axId val="531663488"/>
      </c:barChart>
      <c:catAx>
        <c:axId val="5316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1663488"/>
        <c:crosses val="autoZero"/>
        <c:auto val="1"/>
        <c:lblAlgn val="ctr"/>
        <c:lblOffset val="100"/>
        <c:noMultiLvlLbl val="0"/>
      </c:catAx>
      <c:valAx>
        <c:axId val="5316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16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Comparativa </a:t>
            </a:r>
            <a:r>
              <a:rPr lang="ca-ES" b="1" baseline="0"/>
              <a:t>anual de tràmits realitzats  </a:t>
            </a:r>
            <a:endParaRPr lang="ca-ES" b="1"/>
          </a:p>
        </c:rich>
      </c:tx>
      <c:layout>
        <c:manualLayout>
          <c:xMode val="edge"/>
          <c:yMode val="edge"/>
          <c:x val="0.26430555555555557"/>
          <c:y val="2.777777777777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'Comparativa anual OAC'!$H$7:$H$17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'Comparativa anual OAC'!$I$7:$I$17</c:f>
              <c:numCache>
                <c:formatCode>General</c:formatCode>
                <c:ptCount val="11"/>
                <c:pt idx="0">
                  <c:v>26163</c:v>
                </c:pt>
                <c:pt idx="1">
                  <c:v>27655</c:v>
                </c:pt>
                <c:pt idx="2">
                  <c:v>31375</c:v>
                </c:pt>
                <c:pt idx="3">
                  <c:v>32026</c:v>
                </c:pt>
                <c:pt idx="4">
                  <c:v>38693</c:v>
                </c:pt>
                <c:pt idx="5">
                  <c:v>37788</c:v>
                </c:pt>
                <c:pt idx="6">
                  <c:v>47704</c:v>
                </c:pt>
                <c:pt idx="7">
                  <c:v>44903</c:v>
                </c:pt>
                <c:pt idx="8">
                  <c:v>46931</c:v>
                </c:pt>
                <c:pt idx="9">
                  <c:v>20694</c:v>
                </c:pt>
                <c:pt idx="10">
                  <c:v>27251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5-4A50-B21D-647EB200C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183680"/>
        <c:axId val="135017600"/>
      </c:barChart>
      <c:catAx>
        <c:axId val="12818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5017600"/>
        <c:crosses val="autoZero"/>
        <c:auto val="1"/>
        <c:lblAlgn val="ctr"/>
        <c:lblOffset val="100"/>
        <c:noMultiLvlLbl val="0"/>
      </c:catAx>
      <c:valAx>
        <c:axId val="13501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818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Canals d'atenció de l'OAC-2021</a:t>
            </a:r>
          </a:p>
          <a:p>
            <a:pPr>
              <a:defRPr/>
            </a:pPr>
            <a:endParaRPr lang="ca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'Canals d''atenció '!$C$9:$C$13</c:f>
              <c:strCache>
                <c:ptCount val="5"/>
                <c:pt idx="0">
                  <c:v>Atenció presencial</c:v>
                </c:pt>
                <c:pt idx="2">
                  <c:v>Atenció telefònica</c:v>
                </c:pt>
                <c:pt idx="4">
                  <c:v>Telemàtic</c:v>
                </c:pt>
              </c:strCache>
            </c:strRef>
          </c:cat>
          <c:val>
            <c:numRef>
              <c:f>'Canals d''atenció '!$D$9:$D$13</c:f>
              <c:numCache>
                <c:formatCode>General</c:formatCode>
                <c:ptCount val="5"/>
                <c:pt idx="0">
                  <c:v>15398</c:v>
                </c:pt>
                <c:pt idx="2">
                  <c:v>17527</c:v>
                </c:pt>
                <c:pt idx="4">
                  <c:v>20222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A-4C3F-A0FA-90BD32DF6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7192544"/>
        <c:axId val="562178432"/>
      </c:barChart>
      <c:catAx>
        <c:axId val="55719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178432"/>
        <c:crosses val="autoZero"/>
        <c:auto val="1"/>
        <c:lblAlgn val="ctr"/>
        <c:lblOffset val="100"/>
        <c:noMultiLvlLbl val="0"/>
      </c:catAx>
      <c:valAx>
        <c:axId val="562178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719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Grau</a:t>
            </a:r>
            <a:r>
              <a:rPr lang="en-US" baseline="0"/>
              <a:t> de satisfacció en la resolució de la gestió que heu vingut a realitzar        </a:t>
            </a:r>
          </a:p>
          <a:p>
            <a:pPr>
              <a:defRPr/>
            </a:pPr>
            <a:r>
              <a:rPr lang="en-US" baseline="0"/>
              <a:t> </a:t>
            </a:r>
            <a:r>
              <a:rPr lang="en-US" sz="1200" baseline="0"/>
              <a:t>(1 molt deficient i 5 molt satisfacció)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[2]Hoja1!$G$87:$G$91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[2]Hoja1!$H$87:$H$91</c:f>
              <c:numCache>
                <c:formatCode>General</c:formatCode>
                <c:ptCount val="5"/>
                <c:pt idx="0">
                  <c:v>4.7E-2</c:v>
                </c:pt>
                <c:pt idx="1">
                  <c:v>5.3999999999999999E-2</c:v>
                </c:pt>
                <c:pt idx="2">
                  <c:v>8.1000000000000003E-2</c:v>
                </c:pt>
                <c:pt idx="3">
                  <c:v>0.215</c:v>
                </c:pt>
                <c:pt idx="4">
                  <c:v>0.60399999999999998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E-4441-B7B0-8D0E0A46E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968952"/>
        <c:axId val="469961080"/>
      </c:barChart>
      <c:catAx>
        <c:axId val="46996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69961080"/>
        <c:crosses val="autoZero"/>
        <c:auto val="1"/>
        <c:lblAlgn val="ctr"/>
        <c:lblOffset val="100"/>
        <c:noMultiLvlLbl val="0"/>
      </c:catAx>
      <c:valAx>
        <c:axId val="4699610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69968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Grau de satisfacció global amb el servei rebut</a:t>
            </a:r>
            <a:r>
              <a:rPr lang="ca-ES" baseline="0"/>
              <a:t> a l'Oficina d'Atenció Ciutadana</a:t>
            </a:r>
          </a:p>
          <a:p>
            <a:pPr>
              <a:defRPr/>
            </a:pPr>
            <a:r>
              <a:rPr lang="ca-ES" sz="1200" baseline="0"/>
              <a:t>(1 molt deficient i 5 molt satisfactori)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[2]Hoja1!$G$115:$G$119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[2]Hoja1!$H$115:$H$119</c:f>
              <c:numCache>
                <c:formatCode>General</c:formatCode>
                <c:ptCount val="5"/>
                <c:pt idx="0">
                  <c:v>5.3999999999999999E-2</c:v>
                </c:pt>
                <c:pt idx="1">
                  <c:v>6.7000000000000004E-2</c:v>
                </c:pt>
                <c:pt idx="2">
                  <c:v>8.6999999999999994E-2</c:v>
                </c:pt>
                <c:pt idx="3">
                  <c:v>0.20799999999999999</c:v>
                </c:pt>
                <c:pt idx="4">
                  <c:v>0.58399999999999996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5-48C5-AE4B-A62B20B1F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2860600"/>
        <c:axId val="512857648"/>
      </c:barChart>
      <c:catAx>
        <c:axId val="51286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2857648"/>
        <c:crosses val="autoZero"/>
        <c:auto val="1"/>
        <c:lblAlgn val="ctr"/>
        <c:lblOffset val="100"/>
        <c:noMultiLvlLbl val="0"/>
      </c:catAx>
      <c:valAx>
        <c:axId val="5128576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286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Quins altres canals de comunicació creieu que caldria incorporar a l'OAC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[2]Hoja1!$E$139:$G$139</c:f>
              <c:strCache>
                <c:ptCount val="3"/>
                <c:pt idx="0">
                  <c:v>Telegram</c:v>
                </c:pt>
                <c:pt idx="1">
                  <c:v>Whatsapp</c:v>
                </c:pt>
                <c:pt idx="2">
                  <c:v>Videotrucada</c:v>
                </c:pt>
              </c:strCache>
            </c:strRef>
          </c:cat>
          <c:val>
            <c:numRef>
              <c:f>[2]Hoja1!$E$141:$G$141</c:f>
              <c:numCache>
                <c:formatCode>General</c:formatCode>
                <c:ptCount val="3"/>
                <c:pt idx="0">
                  <c:v>26</c:v>
                </c:pt>
                <c:pt idx="1">
                  <c:v>121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2-4F6C-801C-7932DF10A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0617168"/>
        <c:axId val="460611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[2]Hoja1!$E$139:$G$139</c15:sqref>
                        </c15:formulaRef>
                      </c:ext>
                    </c:extLst>
                    <c:strCache>
                      <c:ptCount val="3"/>
                      <c:pt idx="0">
                        <c:v>Telegram</c:v>
                      </c:pt>
                      <c:pt idx="1">
                        <c:v>Whatsapp</c:v>
                      </c:pt>
                      <c:pt idx="2">
                        <c:v>Videotrucada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[2]Hoja1!$E$140:$G$140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7F2-4F6C-801C-7932DF10ADC1}"/>
                  </c:ext>
                </c:extLst>
              </c15:ser>
            </c15:filteredBarSeries>
          </c:ext>
        </c:extLst>
      </c:barChart>
      <c:catAx>
        <c:axId val="46061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60611264"/>
        <c:crosses val="autoZero"/>
        <c:auto val="1"/>
        <c:lblAlgn val="ctr"/>
        <c:lblOffset val="100"/>
        <c:noMultiLvlLbl val="0"/>
      </c:catAx>
      <c:valAx>
        <c:axId val="46061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6061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Registres gestionats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'Registre telemàtic i Eacat'!$D$5</c:f>
              <c:strCache>
                <c:ptCount val="1"/>
                <c:pt idx="0">
                  <c:v>Registre EACAT (1940)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'Registre telemàtic i Eacat'!$C$6:$C$17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'Registre telemàtic i Eacat'!$D$6:$D$17</c:f>
              <c:numCache>
                <c:formatCode>General</c:formatCode>
                <c:ptCount val="12"/>
                <c:pt idx="0">
                  <c:v>122</c:v>
                </c:pt>
                <c:pt idx="1">
                  <c:v>138</c:v>
                </c:pt>
                <c:pt idx="2">
                  <c:v>225</c:v>
                </c:pt>
                <c:pt idx="3">
                  <c:v>214</c:v>
                </c:pt>
                <c:pt idx="4">
                  <c:v>170</c:v>
                </c:pt>
                <c:pt idx="5">
                  <c:v>172</c:v>
                </c:pt>
                <c:pt idx="6">
                  <c:v>169</c:v>
                </c:pt>
                <c:pt idx="7">
                  <c:v>86</c:v>
                </c:pt>
                <c:pt idx="8">
                  <c:v>145</c:v>
                </c:pt>
                <c:pt idx="9">
                  <c:v>152</c:v>
                </c:pt>
                <c:pt idx="10">
                  <c:v>203</c:v>
                </c:pt>
                <c:pt idx="11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E-4C27-B7E7-9E8CFDEFC463}"/>
            </c:ext>
          </c:extLst>
        </c:ser>
        <c:ser>
          <c:idx val="1"/>
          <c:order val="1"/>
          <c:tx>
            <c:strRef>
              <c:f>'Registre telemàtic i Eacat'!$E$5</c:f>
              <c:strCache>
                <c:ptCount val="1"/>
                <c:pt idx="0">
                  <c:v>Telemàtic (8656)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'Registre telemàtic i Eacat'!$C$6:$C$17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'Registre telemàtic i Eacat'!$E$6:$E$17</c:f>
              <c:numCache>
                <c:formatCode>General</c:formatCode>
                <c:ptCount val="12"/>
                <c:pt idx="0">
                  <c:v>553</c:v>
                </c:pt>
                <c:pt idx="1">
                  <c:v>658</c:v>
                </c:pt>
                <c:pt idx="2">
                  <c:v>867</c:v>
                </c:pt>
                <c:pt idx="3">
                  <c:v>692</c:v>
                </c:pt>
                <c:pt idx="4">
                  <c:v>916</c:v>
                </c:pt>
                <c:pt idx="5">
                  <c:v>1002</c:v>
                </c:pt>
                <c:pt idx="6">
                  <c:v>754</c:v>
                </c:pt>
                <c:pt idx="7">
                  <c:v>456</c:v>
                </c:pt>
                <c:pt idx="8">
                  <c:v>770</c:v>
                </c:pt>
                <c:pt idx="9">
                  <c:v>827</c:v>
                </c:pt>
                <c:pt idx="10">
                  <c:v>678</c:v>
                </c:pt>
                <c:pt idx="11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E-4C27-B7E7-9E8CFDEFC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732392"/>
        <c:axId val="536733704"/>
      </c:barChart>
      <c:catAx>
        <c:axId val="5367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6733704"/>
        <c:crosses val="autoZero"/>
        <c:auto val="1"/>
        <c:lblAlgn val="ctr"/>
        <c:lblOffset val="100"/>
        <c:noMultiLvlLbl val="0"/>
      </c:catAx>
      <c:valAx>
        <c:axId val="5367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3673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Tramitacions per hores - 2021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'Dades per hores'!$A$19</c:f>
              <c:strCache>
                <c:ptCount val="1"/>
                <c:pt idx="0">
                  <c:v>OAC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'Dades per hores'!$B$17:$M$17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</c:numCache>
            </c:numRef>
          </c:cat>
          <c:val>
            <c:numRef>
              <c:f>'Dades per hores'!$B$19:$M$19</c:f>
              <c:numCache>
                <c:formatCode>General</c:formatCode>
                <c:ptCount val="12"/>
                <c:pt idx="0">
                  <c:v>2491</c:v>
                </c:pt>
                <c:pt idx="1">
                  <c:v>3887</c:v>
                </c:pt>
                <c:pt idx="2">
                  <c:v>4459</c:v>
                </c:pt>
                <c:pt idx="3">
                  <c:v>5504</c:v>
                </c:pt>
                <c:pt idx="4">
                  <c:v>4771</c:v>
                </c:pt>
                <c:pt idx="5">
                  <c:v>3798</c:v>
                </c:pt>
                <c:pt idx="6">
                  <c:v>146</c:v>
                </c:pt>
                <c:pt idx="7">
                  <c:v>0</c:v>
                </c:pt>
                <c:pt idx="8">
                  <c:v>774</c:v>
                </c:pt>
                <c:pt idx="9">
                  <c:v>731</c:v>
                </c:pt>
                <c:pt idx="10">
                  <c:v>680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52-4DFE-AC92-92CBB2B7E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93792"/>
        <c:axId val="1257953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'Dades per hores'!$A$18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'Dades per hores'!$B$17:$M$17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'Dades per hores'!$B$18:$M$18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652-4DFE-AC92-92CBB2B7E562}"/>
                  </c:ext>
                </c:extLst>
              </c15:ser>
            </c15:filteredBarSeries>
          </c:ext>
        </c:extLst>
      </c:barChart>
      <c:catAx>
        <c:axId val="1257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795328"/>
        <c:crosses val="autoZero"/>
        <c:auto val="1"/>
        <c:lblAlgn val="ctr"/>
        <c:lblOffset val="100"/>
        <c:noMultiLvlLbl val="0"/>
      </c:catAx>
      <c:valAx>
        <c:axId val="12579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579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Visites per</a:t>
            </a:r>
            <a:r>
              <a:rPr lang="ca-ES" baseline="0"/>
              <a:t> hores per tipus de cua- 2021</a:t>
            </a:r>
            <a:endParaRPr lang="ca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'Dades hores i tipus cues'!$A$6</c:f>
              <c:strCache>
                <c:ptCount val="1"/>
                <c:pt idx="0">
                  <c:v>Cites (5967)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'Dades hores i tipus cues'!$B$4:$L$4</c:f>
              <c:numCache>
                <c:formatCode>General</c:formatCode>
                <c:ptCount val="1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</c:numCache>
            </c:numRef>
          </c:cat>
          <c:val>
            <c:numRef>
              <c:f>'Dades hores i tipus cues'!$B$6:$L$6</c:f>
              <c:numCache>
                <c:formatCode>General</c:formatCode>
                <c:ptCount val="11"/>
                <c:pt idx="0">
                  <c:v>965</c:v>
                </c:pt>
                <c:pt idx="1">
                  <c:v>686</c:v>
                </c:pt>
                <c:pt idx="2">
                  <c:v>1127</c:v>
                </c:pt>
                <c:pt idx="3">
                  <c:v>1041</c:v>
                </c:pt>
                <c:pt idx="4">
                  <c:v>968</c:v>
                </c:pt>
                <c:pt idx="5">
                  <c:v>613</c:v>
                </c:pt>
                <c:pt idx="8">
                  <c:v>279</c:v>
                </c:pt>
                <c:pt idx="9">
                  <c:v>176</c:v>
                </c:pt>
                <c:pt idx="1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A-4700-9069-1F75D2112365}"/>
            </c:ext>
          </c:extLst>
        </c:ser>
        <c:ser>
          <c:idx val="3"/>
          <c:order val="3"/>
          <c:tx>
            <c:strRef>
              <c:f>'Dades hores i tipus cues'!$A$8</c:f>
              <c:strCache>
                <c:ptCount val="1"/>
                <c:pt idx="0">
                  <c:v>Atenció ràpida (7250)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'Dades hores i tipus cues'!$B$4:$L$4</c:f>
              <c:numCache>
                <c:formatCode>General</c:formatCode>
                <c:ptCount val="1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</c:numCache>
            </c:numRef>
          </c:cat>
          <c:val>
            <c:numRef>
              <c:f>'Dades hores i tipus cues'!$B$8:$L$8</c:f>
              <c:numCache>
                <c:formatCode>General</c:formatCode>
                <c:ptCount val="11"/>
                <c:pt idx="0">
                  <c:v>441</c:v>
                </c:pt>
                <c:pt idx="1">
                  <c:v>1133</c:v>
                </c:pt>
                <c:pt idx="2">
                  <c:v>1286</c:v>
                </c:pt>
                <c:pt idx="3">
                  <c:v>1607</c:v>
                </c:pt>
                <c:pt idx="4">
                  <c:v>1376</c:v>
                </c:pt>
                <c:pt idx="5">
                  <c:v>999</c:v>
                </c:pt>
                <c:pt idx="8">
                  <c:v>109</c:v>
                </c:pt>
                <c:pt idx="9">
                  <c:v>157</c:v>
                </c:pt>
                <c:pt idx="1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7A-4700-9069-1F75D2112365}"/>
            </c:ext>
          </c:extLst>
        </c:ser>
        <c:ser>
          <c:idx val="5"/>
          <c:order val="5"/>
          <c:tx>
            <c:strRef>
              <c:f>'Dades hores i tipus cues'!$A$10</c:f>
              <c:strCache>
                <c:ptCount val="1"/>
                <c:pt idx="0">
                  <c:v>Extres (2181)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'Dades hores i tipus cues'!$B$4:$L$4</c:f>
              <c:numCache>
                <c:formatCode>General</c:formatCode>
                <c:ptCount val="1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</c:numCache>
            </c:numRef>
          </c:cat>
          <c:val>
            <c:numRef>
              <c:f>'Dades hores i tipus cues'!$B$10:$L$10</c:f>
              <c:numCache>
                <c:formatCode>General</c:formatCode>
                <c:ptCount val="11"/>
                <c:pt idx="0">
                  <c:v>185</c:v>
                </c:pt>
                <c:pt idx="1">
                  <c:v>296</c:v>
                </c:pt>
                <c:pt idx="2">
                  <c:v>345</c:v>
                </c:pt>
                <c:pt idx="3">
                  <c:v>477</c:v>
                </c:pt>
                <c:pt idx="4">
                  <c:v>461</c:v>
                </c:pt>
                <c:pt idx="5">
                  <c:v>254</c:v>
                </c:pt>
                <c:pt idx="8">
                  <c:v>61</c:v>
                </c:pt>
                <c:pt idx="9">
                  <c:v>58</c:v>
                </c:pt>
                <c:pt idx="1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7A-4700-9069-1F75D21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010880"/>
        <c:axId val="1280290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'Dades hores i tipus cues'!$A$5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'Dades hores i tipus cues'!$B$4:$L$4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'Dades hores i tipus cues'!$B$5:$L$5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17A-4700-9069-1F75D211236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17A-4700-9069-1F75D211236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cues'!$B$4:$L$4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cues'!$B$9:$L$9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17A-4700-9069-1F75D2112365}"/>
                  </c:ext>
                </c:extLst>
              </c15:ser>
            </c15:filteredBarSeries>
          </c:ext>
        </c:extLst>
      </c:barChart>
      <c:catAx>
        <c:axId val="12801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8029056"/>
        <c:crosses val="autoZero"/>
        <c:auto val="1"/>
        <c:lblAlgn val="ctr"/>
        <c:lblOffset val="100"/>
        <c:noMultiLvlLbl val="0"/>
      </c:catAx>
      <c:valAx>
        <c:axId val="12802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801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523424481694175"/>
          <c:y val="0.25046746607654441"/>
          <c:w val="0.15162946844929417"/>
          <c:h val="0.41666821059132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Tramitacions </a:t>
            </a:r>
            <a:r>
              <a:rPr lang="en-US" baseline="0"/>
              <a:t> per hores per tipus de cua - 2021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'Dades hores i tipus cues'!$A$16</c:f>
              <c:strCache>
                <c:ptCount val="1"/>
                <c:pt idx="0">
                  <c:v>Cites (13182)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'Dades hores i tipus cues'!$B$14:$M$14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</c:numCache>
            </c:numRef>
          </c:cat>
          <c:val>
            <c:numRef>
              <c:f>'Dades hores i tipus cues'!$B$16:$M$16</c:f>
              <c:numCache>
                <c:formatCode>General</c:formatCode>
                <c:ptCount val="12"/>
                <c:pt idx="0">
                  <c:v>1658</c:v>
                </c:pt>
                <c:pt idx="1">
                  <c:v>1725</c:v>
                </c:pt>
                <c:pt idx="2">
                  <c:v>2231</c:v>
                </c:pt>
                <c:pt idx="3">
                  <c:v>2467</c:v>
                </c:pt>
                <c:pt idx="4">
                  <c:v>1995</c:v>
                </c:pt>
                <c:pt idx="5">
                  <c:v>1755</c:v>
                </c:pt>
                <c:pt idx="6">
                  <c:v>82</c:v>
                </c:pt>
                <c:pt idx="8">
                  <c:v>512</c:v>
                </c:pt>
                <c:pt idx="9">
                  <c:v>401</c:v>
                </c:pt>
                <c:pt idx="10">
                  <c:v>355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F-4327-AC77-C9ACE71175A2}"/>
            </c:ext>
          </c:extLst>
        </c:ser>
        <c:ser>
          <c:idx val="3"/>
          <c:order val="3"/>
          <c:tx>
            <c:strRef>
              <c:f>'Dades hores i tipus cues'!$A$18</c:f>
              <c:strCache>
                <c:ptCount val="1"/>
                <c:pt idx="0">
                  <c:v>Atenció ràpida (9644)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'Dades hores i tipus cues'!$B$14:$M$14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</c:numCache>
            </c:numRef>
          </c:cat>
          <c:val>
            <c:numRef>
              <c:f>'Dades hores i tipus cues'!$B$18:$M$18</c:f>
              <c:numCache>
                <c:formatCode>General</c:formatCode>
                <c:ptCount val="12"/>
                <c:pt idx="0">
                  <c:v>579</c:v>
                </c:pt>
                <c:pt idx="1">
                  <c:v>1495</c:v>
                </c:pt>
                <c:pt idx="2">
                  <c:v>1631</c:v>
                </c:pt>
                <c:pt idx="3">
                  <c:v>2104</c:v>
                </c:pt>
                <c:pt idx="4">
                  <c:v>1850</c:v>
                </c:pt>
                <c:pt idx="5">
                  <c:v>1367</c:v>
                </c:pt>
                <c:pt idx="6">
                  <c:v>25</c:v>
                </c:pt>
                <c:pt idx="8">
                  <c:v>148</c:v>
                </c:pt>
                <c:pt idx="9">
                  <c:v>214</c:v>
                </c:pt>
                <c:pt idx="10">
                  <c:v>224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F-4327-AC77-C9ACE71175A2}"/>
            </c:ext>
          </c:extLst>
        </c:ser>
        <c:ser>
          <c:idx val="5"/>
          <c:order val="5"/>
          <c:tx>
            <c:strRef>
              <c:f>'Dades hores i tipus cues'!$A$20</c:f>
              <c:strCache>
                <c:ptCount val="1"/>
                <c:pt idx="0">
                  <c:v>Extres (4425)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'Dades hores i tipus cues'!$B$14:$M$14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</c:numCache>
            </c:numRef>
          </c:cat>
          <c:val>
            <c:numRef>
              <c:f>'Dades hores i tipus cues'!$B$20:$M$20</c:f>
              <c:numCache>
                <c:formatCode>General</c:formatCode>
                <c:ptCount val="12"/>
                <c:pt idx="0">
                  <c:v>254</c:v>
                </c:pt>
                <c:pt idx="1">
                  <c:v>667</c:v>
                </c:pt>
                <c:pt idx="2">
                  <c:v>597</c:v>
                </c:pt>
                <c:pt idx="3">
                  <c:v>933</c:v>
                </c:pt>
                <c:pt idx="4">
                  <c:v>926</c:v>
                </c:pt>
                <c:pt idx="5">
                  <c:v>676</c:v>
                </c:pt>
                <c:pt idx="6">
                  <c:v>39</c:v>
                </c:pt>
                <c:pt idx="8">
                  <c:v>114</c:v>
                </c:pt>
                <c:pt idx="9">
                  <c:v>116</c:v>
                </c:pt>
                <c:pt idx="10">
                  <c:v>101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0F-4327-AC77-C9ACE7117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479808"/>
        <c:axId val="127481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'Dades hores i tipus cues'!$A$15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'Dades hores i tipus cues'!$B$14:$M$14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'Dades hores i tipus cues'!$B$15:$M$15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60F-4327-AC77-C9ACE71175A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cues'!$B$14:$M$14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cues'!$B$17:$M$17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0F-4327-AC77-C9ACE71175A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cues'!$B$14:$M$14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'Dades hores i tipus cues'!$B$19:$M$19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60F-4327-AC77-C9ACE71175A2}"/>
                  </c:ext>
                </c:extLst>
              </c15:ser>
            </c15:filteredBarSeries>
          </c:ext>
        </c:extLst>
      </c:barChart>
      <c:catAx>
        <c:axId val="12747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481344"/>
        <c:crosses val="autoZero"/>
        <c:auto val="1"/>
        <c:lblAlgn val="ctr"/>
        <c:lblOffset val="100"/>
        <c:noMultiLvlLbl val="0"/>
      </c:catAx>
      <c:valAx>
        <c:axId val="12748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47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095341207349101"/>
          <c:y val="0.23739501312335964"/>
          <c:w val="0.19237992125984249"/>
          <c:h val="0.47974701079031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Visites mensuals per cues-2021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'Dades mensual'!$C$2</c:f>
              <c:strCache>
                <c:ptCount val="1"/>
                <c:pt idx="0">
                  <c:v>cites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mensual'!$C$3:$C$14</c:f>
              <c:numCache>
                <c:formatCode>General</c:formatCode>
                <c:ptCount val="12"/>
                <c:pt idx="0">
                  <c:v>498</c:v>
                </c:pt>
                <c:pt idx="1">
                  <c:v>527</c:v>
                </c:pt>
                <c:pt idx="2">
                  <c:v>721</c:v>
                </c:pt>
                <c:pt idx="3">
                  <c:v>619</c:v>
                </c:pt>
                <c:pt idx="4">
                  <c:v>569</c:v>
                </c:pt>
                <c:pt idx="5">
                  <c:v>577</c:v>
                </c:pt>
                <c:pt idx="6">
                  <c:v>407</c:v>
                </c:pt>
                <c:pt idx="7">
                  <c:v>240</c:v>
                </c:pt>
                <c:pt idx="8">
                  <c:v>385</c:v>
                </c:pt>
                <c:pt idx="9">
                  <c:v>493</c:v>
                </c:pt>
                <c:pt idx="10">
                  <c:v>494</c:v>
                </c:pt>
                <c:pt idx="11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4-45E9-94EA-9FB938F421DF}"/>
            </c:ext>
          </c:extLst>
        </c:ser>
        <c:ser>
          <c:idx val="1"/>
          <c:order val="1"/>
          <c:tx>
            <c:strRef>
              <c:f>'Dades mensual'!$D$2</c:f>
              <c:strCache>
                <c:ptCount val="1"/>
                <c:pt idx="0">
                  <c:v>Atenció ràpida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mensual'!$D$3:$D$14</c:f>
              <c:numCache>
                <c:formatCode>General</c:formatCode>
                <c:ptCount val="12"/>
                <c:pt idx="0">
                  <c:v>530</c:v>
                </c:pt>
                <c:pt idx="1">
                  <c:v>562</c:v>
                </c:pt>
                <c:pt idx="2">
                  <c:v>711</c:v>
                </c:pt>
                <c:pt idx="3">
                  <c:v>548</c:v>
                </c:pt>
                <c:pt idx="4">
                  <c:v>636</c:v>
                </c:pt>
                <c:pt idx="5">
                  <c:v>676</c:v>
                </c:pt>
                <c:pt idx="6">
                  <c:v>620</c:v>
                </c:pt>
                <c:pt idx="7">
                  <c:v>475</c:v>
                </c:pt>
                <c:pt idx="8">
                  <c:v>706</c:v>
                </c:pt>
                <c:pt idx="9">
                  <c:v>655</c:v>
                </c:pt>
                <c:pt idx="10">
                  <c:v>601</c:v>
                </c:pt>
                <c:pt idx="11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14-45E9-94EA-9FB938F421DF}"/>
            </c:ext>
          </c:extLst>
        </c:ser>
        <c:ser>
          <c:idx val="2"/>
          <c:order val="2"/>
          <c:tx>
            <c:strRef>
              <c:f>'Dades mensual'!$E$2</c:f>
              <c:strCache>
                <c:ptCount val="1"/>
                <c:pt idx="0">
                  <c:v>Extres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mensual'!$E$3:$E$14</c:f>
              <c:numCache>
                <c:formatCode>General</c:formatCode>
                <c:ptCount val="12"/>
                <c:pt idx="0">
                  <c:v>112</c:v>
                </c:pt>
                <c:pt idx="1">
                  <c:v>115</c:v>
                </c:pt>
                <c:pt idx="2">
                  <c:v>285</c:v>
                </c:pt>
                <c:pt idx="3">
                  <c:v>141</c:v>
                </c:pt>
                <c:pt idx="4">
                  <c:v>131</c:v>
                </c:pt>
                <c:pt idx="5">
                  <c:v>222</c:v>
                </c:pt>
                <c:pt idx="6">
                  <c:v>168</c:v>
                </c:pt>
                <c:pt idx="7">
                  <c:v>189</c:v>
                </c:pt>
                <c:pt idx="8">
                  <c:v>280</c:v>
                </c:pt>
                <c:pt idx="9">
                  <c:v>176</c:v>
                </c:pt>
                <c:pt idx="10">
                  <c:v>213</c:v>
                </c:pt>
                <c:pt idx="11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14-45E9-94EA-9FB938F42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213832"/>
        <c:axId val="562211864"/>
      </c:barChart>
      <c:catAx>
        <c:axId val="56221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211864"/>
        <c:crosses val="autoZero"/>
        <c:auto val="1"/>
        <c:lblAlgn val="ctr"/>
        <c:lblOffset val="100"/>
        <c:noMultiLvlLbl val="0"/>
      </c:catAx>
      <c:valAx>
        <c:axId val="56221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21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Tràmits mensuals per cues-2021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'Dades mensual'!$H$2</c:f>
              <c:strCache>
                <c:ptCount val="1"/>
                <c:pt idx="0">
                  <c:v>Cites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mensual'!$H$3:$H$14</c:f>
              <c:numCache>
                <c:formatCode>General</c:formatCode>
                <c:ptCount val="12"/>
                <c:pt idx="0">
                  <c:v>993</c:v>
                </c:pt>
                <c:pt idx="1">
                  <c:v>1210</c:v>
                </c:pt>
                <c:pt idx="2">
                  <c:v>1398</c:v>
                </c:pt>
                <c:pt idx="3">
                  <c:v>1337</c:v>
                </c:pt>
                <c:pt idx="4">
                  <c:v>1291</c:v>
                </c:pt>
                <c:pt idx="5">
                  <c:v>1319</c:v>
                </c:pt>
                <c:pt idx="6">
                  <c:v>1038</c:v>
                </c:pt>
                <c:pt idx="7">
                  <c:v>602</c:v>
                </c:pt>
                <c:pt idx="8">
                  <c:v>906</c:v>
                </c:pt>
                <c:pt idx="9">
                  <c:v>1086</c:v>
                </c:pt>
                <c:pt idx="10">
                  <c:v>1053</c:v>
                </c:pt>
                <c:pt idx="11">
                  <c:v>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C-4131-8988-E1A02AC0DAAA}"/>
            </c:ext>
          </c:extLst>
        </c:ser>
        <c:ser>
          <c:idx val="1"/>
          <c:order val="1"/>
          <c:tx>
            <c:strRef>
              <c:f>'Dades mensual'!$I$2</c:f>
              <c:strCache>
                <c:ptCount val="1"/>
                <c:pt idx="0">
                  <c:v>Atenció ràpida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mensual'!$I$3:$I$14</c:f>
              <c:numCache>
                <c:formatCode>General</c:formatCode>
                <c:ptCount val="12"/>
                <c:pt idx="0">
                  <c:v>708</c:v>
                </c:pt>
                <c:pt idx="1">
                  <c:v>722</c:v>
                </c:pt>
                <c:pt idx="2">
                  <c:v>960</c:v>
                </c:pt>
                <c:pt idx="3">
                  <c:v>733</c:v>
                </c:pt>
                <c:pt idx="4">
                  <c:v>872</c:v>
                </c:pt>
                <c:pt idx="5">
                  <c:v>909</c:v>
                </c:pt>
                <c:pt idx="6">
                  <c:v>817</c:v>
                </c:pt>
                <c:pt idx="7">
                  <c:v>625</c:v>
                </c:pt>
                <c:pt idx="8">
                  <c:v>955</c:v>
                </c:pt>
                <c:pt idx="9">
                  <c:v>859</c:v>
                </c:pt>
                <c:pt idx="10">
                  <c:v>763</c:v>
                </c:pt>
                <c:pt idx="11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CC-4131-8988-E1A02AC0DAAA}"/>
            </c:ext>
          </c:extLst>
        </c:ser>
        <c:ser>
          <c:idx val="2"/>
          <c:order val="2"/>
          <c:tx>
            <c:strRef>
              <c:f>'Dades mensual'!$J$2</c:f>
              <c:strCache>
                <c:ptCount val="1"/>
                <c:pt idx="0">
                  <c:v>Extres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mensual'!$J$3:$J$14</c:f>
              <c:numCache>
                <c:formatCode>General</c:formatCode>
                <c:ptCount val="12"/>
                <c:pt idx="0">
                  <c:v>215</c:v>
                </c:pt>
                <c:pt idx="1">
                  <c:v>253</c:v>
                </c:pt>
                <c:pt idx="2">
                  <c:v>476</c:v>
                </c:pt>
                <c:pt idx="3">
                  <c:v>312</c:v>
                </c:pt>
                <c:pt idx="4">
                  <c:v>287</c:v>
                </c:pt>
                <c:pt idx="5">
                  <c:v>407</c:v>
                </c:pt>
                <c:pt idx="6">
                  <c:v>374</c:v>
                </c:pt>
                <c:pt idx="7">
                  <c:v>440</c:v>
                </c:pt>
                <c:pt idx="8">
                  <c:v>545</c:v>
                </c:pt>
                <c:pt idx="9">
                  <c:v>331</c:v>
                </c:pt>
                <c:pt idx="10">
                  <c:v>413</c:v>
                </c:pt>
                <c:pt idx="11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CC-4131-8988-E1A02AC0D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325952"/>
        <c:axId val="553331200"/>
      </c:barChart>
      <c:catAx>
        <c:axId val="5533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31200"/>
        <c:crosses val="autoZero"/>
        <c:auto val="1"/>
        <c:lblAlgn val="ctr"/>
        <c:lblOffset val="100"/>
        <c:noMultiLvlLbl val="0"/>
      </c:catAx>
      <c:valAx>
        <c:axId val="5533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Visites mensuals per cues-2021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'Dades mensual'!$C$2</c:f>
              <c:strCache>
                <c:ptCount val="1"/>
                <c:pt idx="0">
                  <c:v>cites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mensual'!$C$3:$C$14</c:f>
              <c:numCache>
                <c:formatCode>General</c:formatCode>
                <c:ptCount val="12"/>
                <c:pt idx="0">
                  <c:v>498</c:v>
                </c:pt>
                <c:pt idx="1">
                  <c:v>527</c:v>
                </c:pt>
                <c:pt idx="2">
                  <c:v>721</c:v>
                </c:pt>
                <c:pt idx="3">
                  <c:v>619</c:v>
                </c:pt>
                <c:pt idx="4">
                  <c:v>569</c:v>
                </c:pt>
                <c:pt idx="5">
                  <c:v>577</c:v>
                </c:pt>
                <c:pt idx="6">
                  <c:v>407</c:v>
                </c:pt>
                <c:pt idx="7">
                  <c:v>240</c:v>
                </c:pt>
                <c:pt idx="8">
                  <c:v>385</c:v>
                </c:pt>
                <c:pt idx="9">
                  <c:v>493</c:v>
                </c:pt>
                <c:pt idx="10">
                  <c:v>494</c:v>
                </c:pt>
                <c:pt idx="11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C-4377-8372-83FBB34CDA83}"/>
            </c:ext>
          </c:extLst>
        </c:ser>
        <c:ser>
          <c:idx val="1"/>
          <c:order val="1"/>
          <c:tx>
            <c:strRef>
              <c:f>'Dades mensual'!$D$2</c:f>
              <c:strCache>
                <c:ptCount val="1"/>
                <c:pt idx="0">
                  <c:v>Atenció ràpida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mensual'!$D$3:$D$14</c:f>
              <c:numCache>
                <c:formatCode>General</c:formatCode>
                <c:ptCount val="12"/>
                <c:pt idx="0">
                  <c:v>530</c:v>
                </c:pt>
                <c:pt idx="1">
                  <c:v>562</c:v>
                </c:pt>
                <c:pt idx="2">
                  <c:v>711</c:v>
                </c:pt>
                <c:pt idx="3">
                  <c:v>548</c:v>
                </c:pt>
                <c:pt idx="4">
                  <c:v>636</c:v>
                </c:pt>
                <c:pt idx="5">
                  <c:v>676</c:v>
                </c:pt>
                <c:pt idx="6">
                  <c:v>620</c:v>
                </c:pt>
                <c:pt idx="7">
                  <c:v>475</c:v>
                </c:pt>
                <c:pt idx="8">
                  <c:v>706</c:v>
                </c:pt>
                <c:pt idx="9">
                  <c:v>655</c:v>
                </c:pt>
                <c:pt idx="10">
                  <c:v>601</c:v>
                </c:pt>
                <c:pt idx="11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C-4377-8372-83FBB34CDA83}"/>
            </c:ext>
          </c:extLst>
        </c:ser>
        <c:ser>
          <c:idx val="2"/>
          <c:order val="2"/>
          <c:tx>
            <c:strRef>
              <c:f>'Dades mensual'!$E$2</c:f>
              <c:strCache>
                <c:ptCount val="1"/>
                <c:pt idx="0">
                  <c:v>Extres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mensual'!$B$3:$B$14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mensual'!$E$3:$E$14</c:f>
              <c:numCache>
                <c:formatCode>General</c:formatCode>
                <c:ptCount val="12"/>
                <c:pt idx="0">
                  <c:v>112</c:v>
                </c:pt>
                <c:pt idx="1">
                  <c:v>115</c:v>
                </c:pt>
                <c:pt idx="2">
                  <c:v>285</c:v>
                </c:pt>
                <c:pt idx="3">
                  <c:v>141</c:v>
                </c:pt>
                <c:pt idx="4">
                  <c:v>131</c:v>
                </c:pt>
                <c:pt idx="5">
                  <c:v>222</c:v>
                </c:pt>
                <c:pt idx="6">
                  <c:v>168</c:v>
                </c:pt>
                <c:pt idx="7">
                  <c:v>189</c:v>
                </c:pt>
                <c:pt idx="8">
                  <c:v>280</c:v>
                </c:pt>
                <c:pt idx="9">
                  <c:v>176</c:v>
                </c:pt>
                <c:pt idx="10">
                  <c:v>213</c:v>
                </c:pt>
                <c:pt idx="11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7C-4377-8372-83FBB34CD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213832"/>
        <c:axId val="562211864"/>
      </c:barChart>
      <c:catAx>
        <c:axId val="56221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211864"/>
        <c:crosses val="autoZero"/>
        <c:auto val="1"/>
        <c:lblAlgn val="ctr"/>
        <c:lblOffset val="100"/>
        <c:noMultiLvlLbl val="0"/>
      </c:catAx>
      <c:valAx>
        <c:axId val="56221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221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Tràmits mensuals per cues-2021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'Dades mensual'!$H$2</c:f>
              <c:strCache>
                <c:ptCount val="1"/>
                <c:pt idx="0">
                  <c:v>Cites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mensual'!$H$3:$H$14</c:f>
              <c:numCache>
                <c:formatCode>General</c:formatCode>
                <c:ptCount val="12"/>
                <c:pt idx="0">
                  <c:v>993</c:v>
                </c:pt>
                <c:pt idx="1">
                  <c:v>1210</c:v>
                </c:pt>
                <c:pt idx="2">
                  <c:v>1398</c:v>
                </c:pt>
                <c:pt idx="3">
                  <c:v>1337</c:v>
                </c:pt>
                <c:pt idx="4">
                  <c:v>1291</c:v>
                </c:pt>
                <c:pt idx="5">
                  <c:v>1319</c:v>
                </c:pt>
                <c:pt idx="6">
                  <c:v>1038</c:v>
                </c:pt>
                <c:pt idx="7">
                  <c:v>602</c:v>
                </c:pt>
                <c:pt idx="8">
                  <c:v>906</c:v>
                </c:pt>
                <c:pt idx="9">
                  <c:v>1086</c:v>
                </c:pt>
                <c:pt idx="10">
                  <c:v>1053</c:v>
                </c:pt>
                <c:pt idx="11">
                  <c:v>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6-45D4-9A52-02C78B27BF2A}"/>
            </c:ext>
          </c:extLst>
        </c:ser>
        <c:ser>
          <c:idx val="1"/>
          <c:order val="1"/>
          <c:tx>
            <c:strRef>
              <c:f>'Dades mensual'!$I$2</c:f>
              <c:strCache>
                <c:ptCount val="1"/>
                <c:pt idx="0">
                  <c:v>Atenció ràpida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mensual'!$I$3:$I$14</c:f>
              <c:numCache>
                <c:formatCode>General</c:formatCode>
                <c:ptCount val="12"/>
                <c:pt idx="0">
                  <c:v>708</c:v>
                </c:pt>
                <c:pt idx="1">
                  <c:v>722</c:v>
                </c:pt>
                <c:pt idx="2">
                  <c:v>960</c:v>
                </c:pt>
                <c:pt idx="3">
                  <c:v>733</c:v>
                </c:pt>
                <c:pt idx="4">
                  <c:v>872</c:v>
                </c:pt>
                <c:pt idx="5">
                  <c:v>909</c:v>
                </c:pt>
                <c:pt idx="6">
                  <c:v>817</c:v>
                </c:pt>
                <c:pt idx="7">
                  <c:v>625</c:v>
                </c:pt>
                <c:pt idx="8">
                  <c:v>955</c:v>
                </c:pt>
                <c:pt idx="9">
                  <c:v>859</c:v>
                </c:pt>
                <c:pt idx="10">
                  <c:v>763</c:v>
                </c:pt>
                <c:pt idx="11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6-45D4-9A52-02C78B27BF2A}"/>
            </c:ext>
          </c:extLst>
        </c:ser>
        <c:ser>
          <c:idx val="2"/>
          <c:order val="2"/>
          <c:tx>
            <c:strRef>
              <c:f>'Dades mensual'!$J$2</c:f>
              <c:strCache>
                <c:ptCount val="1"/>
                <c:pt idx="0">
                  <c:v>Extres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'Dades mensual'!$G$3:$G$14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mensual'!$J$3:$J$14</c:f>
              <c:numCache>
                <c:formatCode>General</c:formatCode>
                <c:ptCount val="12"/>
                <c:pt idx="0">
                  <c:v>215</c:v>
                </c:pt>
                <c:pt idx="1">
                  <c:v>253</c:v>
                </c:pt>
                <c:pt idx="2">
                  <c:v>476</c:v>
                </c:pt>
                <c:pt idx="3">
                  <c:v>312</c:v>
                </c:pt>
                <c:pt idx="4">
                  <c:v>287</c:v>
                </c:pt>
                <c:pt idx="5">
                  <c:v>407</c:v>
                </c:pt>
                <c:pt idx="6">
                  <c:v>374</c:v>
                </c:pt>
                <c:pt idx="7">
                  <c:v>440</c:v>
                </c:pt>
                <c:pt idx="8">
                  <c:v>545</c:v>
                </c:pt>
                <c:pt idx="9">
                  <c:v>331</c:v>
                </c:pt>
                <c:pt idx="10">
                  <c:v>413</c:v>
                </c:pt>
                <c:pt idx="11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86-45D4-9A52-02C78B27B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325952"/>
        <c:axId val="553331200"/>
      </c:barChart>
      <c:catAx>
        <c:axId val="5533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31200"/>
        <c:crosses val="autoZero"/>
        <c:auto val="1"/>
        <c:lblAlgn val="ctr"/>
        <c:lblOffset val="100"/>
        <c:noMultiLvlLbl val="0"/>
      </c:catAx>
      <c:valAx>
        <c:axId val="5533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33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Trucades gestionades-2021</a:t>
            </a:r>
          </a:p>
          <a:p>
            <a:pPr>
              <a:defRPr/>
            </a:pP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'Dades atenció telefònica'!$H$3:$S$4</c15:sqref>
                  </c15:fullRef>
                  <c15:levelRef>
                    <c15:sqref>'Dades atenció telefònica'!$H$3:$S$3</c15:sqref>
                  </c15:levelRef>
                </c:ext>
              </c:extLst>
              <c:f>'Dades atenció telefònica'!$H$3:$S$3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 </c:v>
                </c:pt>
                <c:pt idx="4">
                  <c:v>Maig 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'Dades atenció telefònica'!$H$6:$S$6</c:f>
              <c:numCache>
                <c:formatCode>#</c:formatCode>
                <c:ptCount val="12"/>
                <c:pt idx="0">
                  <c:v>1325</c:v>
                </c:pt>
                <c:pt idx="1">
                  <c:v>1423</c:v>
                </c:pt>
                <c:pt idx="2">
                  <c:v>1999</c:v>
                </c:pt>
                <c:pt idx="3">
                  <c:v>1428</c:v>
                </c:pt>
                <c:pt idx="4">
                  <c:v>1496</c:v>
                </c:pt>
                <c:pt idx="5">
                  <c:v>1824</c:v>
                </c:pt>
                <c:pt idx="6">
                  <c:v>1104</c:v>
                </c:pt>
                <c:pt idx="7">
                  <c:v>860</c:v>
                </c:pt>
                <c:pt idx="8">
                  <c:v>1633</c:v>
                </c:pt>
                <c:pt idx="9">
                  <c:v>1611</c:v>
                </c:pt>
                <c:pt idx="10">
                  <c:v>1594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A-4419-8FCF-C220091AD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893840"/>
        <c:axId val="561956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'Dades atenció telefònica'!$H$3:$S$4</c15:sqref>
                        </c15:fullRef>
                        <c15:levelRef>
                          <c15:sqref>'Dades atenció telefònica'!$H$3:$S$3</c15:sqref>
                        </c15:levelRef>
                        <c15:formulaRef>
                          <c15:sqref>'Dades atenció telefònica'!$H$3:$S$3</c15:sqref>
                        </c15:formulaRef>
                      </c:ext>
                    </c:extLst>
                    <c:strCache>
                      <c:ptCount val="12"/>
                      <c:pt idx="0">
                        <c:v>gener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 </c:v>
                      </c:pt>
                      <c:pt idx="4">
                        <c:v>Maig 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'Dades atenció telefònica'!$H$5:$S$5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B7A-4419-8FCF-C220091ADB2F}"/>
                  </c:ext>
                </c:extLst>
              </c15:ser>
            </c15:filteredBarSeries>
          </c:ext>
        </c:extLst>
      </c:barChart>
      <c:catAx>
        <c:axId val="48689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61956280"/>
        <c:crosses val="autoZero"/>
        <c:auto val="1"/>
        <c:lblAlgn val="ctr"/>
        <c:lblOffset val="100"/>
        <c:noMultiLvlLbl val="0"/>
      </c:catAx>
      <c:valAx>
        <c:axId val="56195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689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29</xdr:row>
      <xdr:rowOff>180975</xdr:rowOff>
    </xdr:from>
    <xdr:to>
      <xdr:col>13</xdr:col>
      <xdr:colOff>180975</xdr:colOff>
      <xdr:row>44</xdr:row>
      <xdr:rowOff>66675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29</xdr:row>
      <xdr:rowOff>180975</xdr:rowOff>
    </xdr:from>
    <xdr:to>
      <xdr:col>6</xdr:col>
      <xdr:colOff>676275</xdr:colOff>
      <xdr:row>44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19</xdr:row>
      <xdr:rowOff>85725</xdr:rowOff>
    </xdr:from>
    <xdr:to>
      <xdr:col>8</xdr:col>
      <xdr:colOff>723899</xdr:colOff>
      <xdr:row>34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142873</xdr:colOff>
      <xdr:row>20</xdr:row>
      <xdr:rowOff>161925</xdr:rowOff>
    </xdr:from>
    <xdr:to>
      <xdr:col>9</xdr:col>
      <xdr:colOff>123824</xdr:colOff>
      <xdr:row>36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171449</xdr:colOff>
      <xdr:row>37</xdr:row>
      <xdr:rowOff>171450</xdr:rowOff>
    </xdr:from>
    <xdr:to>
      <xdr:col>9</xdr:col>
      <xdr:colOff>123824</xdr:colOff>
      <xdr:row>55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380998</xdr:colOff>
      <xdr:row>15</xdr:row>
      <xdr:rowOff>95250</xdr:rowOff>
    </xdr:from>
    <xdr:to>
      <xdr:col>7</xdr:col>
      <xdr:colOff>685800</xdr:colOff>
      <xdr:row>35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37</xdr:row>
      <xdr:rowOff>104775</xdr:rowOff>
    </xdr:from>
    <xdr:to>
      <xdr:col>7</xdr:col>
      <xdr:colOff>447675</xdr:colOff>
      <xdr:row>51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152400</xdr:rowOff>
    </xdr:from>
    <xdr:to>
      <xdr:col>10</xdr:col>
      <xdr:colOff>400050</xdr:colOff>
      <xdr:row>82</xdr:row>
      <xdr:rowOff>142875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761999</xdr:colOff>
      <xdr:row>84</xdr:row>
      <xdr:rowOff>190499</xdr:rowOff>
    </xdr:from>
    <xdr:to>
      <xdr:col>10</xdr:col>
      <xdr:colOff>485775</xdr:colOff>
      <xdr:row>102</xdr:row>
      <xdr:rowOff>171450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8</xdr:row>
      <xdr:rowOff>161925</xdr:rowOff>
    </xdr:from>
    <xdr:to>
      <xdr:col>13</xdr:col>
      <xdr:colOff>742950</xdr:colOff>
      <xdr:row>23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25</xdr:row>
      <xdr:rowOff>0</xdr:rowOff>
    </xdr:from>
    <xdr:to>
      <xdr:col>15</xdr:col>
      <xdr:colOff>276225</xdr:colOff>
      <xdr:row>43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11</xdr:col>
      <xdr:colOff>619125</xdr:colOff>
      <xdr:row>55</xdr:row>
      <xdr:rowOff>19051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16</xdr:row>
      <xdr:rowOff>142875</xdr:rowOff>
    </xdr:from>
    <xdr:to>
      <xdr:col>6</xdr:col>
      <xdr:colOff>114300</xdr:colOff>
      <xdr:row>31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16</xdr:row>
      <xdr:rowOff>95250</xdr:rowOff>
    </xdr:from>
    <xdr:to>
      <xdr:col>12</xdr:col>
      <xdr:colOff>457200</xdr:colOff>
      <xdr:row>30</xdr:row>
      <xdr:rowOff>171450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114300</xdr:rowOff>
    </xdr:from>
    <xdr:to>
      <xdr:col>6</xdr:col>
      <xdr:colOff>609601</xdr:colOff>
      <xdr:row>19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4</xdr:row>
      <xdr:rowOff>38100</xdr:rowOff>
    </xdr:from>
    <xdr:to>
      <xdr:col>11</xdr:col>
      <xdr:colOff>133350</xdr:colOff>
      <xdr:row>21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476249</xdr:colOff>
      <xdr:row>17</xdr:row>
      <xdr:rowOff>171450</xdr:rowOff>
    </xdr:from>
    <xdr:to>
      <xdr:col>9</xdr:col>
      <xdr:colOff>342900</xdr:colOff>
      <xdr:row>32</xdr:row>
      <xdr:rowOff>85726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866774</xdr:colOff>
      <xdr:row>44</xdr:row>
      <xdr:rowOff>19050</xdr:rowOff>
    </xdr:from>
    <xdr:to>
      <xdr:col>9</xdr:col>
      <xdr:colOff>390524</xdr:colOff>
      <xdr:row>58</xdr:row>
      <xdr:rowOff>95250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323849</xdr:colOff>
      <xdr:row>68</xdr:row>
      <xdr:rowOff>171450</xdr:rowOff>
    </xdr:from>
    <xdr:to>
      <xdr:col>9</xdr:col>
      <xdr:colOff>38100</xdr:colOff>
      <xdr:row>84</xdr:row>
      <xdr:rowOff>95250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tat%20AM%20i%20AC/OAC/OAC/Control%20treball%20OAC/ATENCI&#211;%20TELEF&#210;NICA/2021/Resum%20mensual%20per%20tem&#224;tiqu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tat%20AM%20i%20AC/OAC/OAC/Gesti&#243;%20OAC/Carta%20de%20Serveis%20OAC+Cat&#224;leg%20General/Enquesta%202021/Dades%20copiades%20per%20fer%20grafi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ES"/>
      <sheetName val="GRAFICA"/>
      <sheetName val="Hoja3"/>
      <sheetName val="Hoja1"/>
      <sheetName val="Hoja2"/>
    </sheetNames>
    <sheetDataSet>
      <sheetData sheetId="0"/>
      <sheetData sheetId="1">
        <row r="4">
          <cell r="B4" t="str">
            <v>OAC</v>
          </cell>
          <cell r="C4" t="str">
            <v>Cita prèvia</v>
          </cell>
          <cell r="D4">
            <v>3347</v>
          </cell>
        </row>
        <row r="5">
          <cell r="B5"/>
          <cell r="C5" t="str">
            <v>IdCATidCAT Mòbil</v>
          </cell>
          <cell r="D5">
            <v>735</v>
          </cell>
        </row>
        <row r="6">
          <cell r="B6"/>
          <cell r="C6" t="str">
            <v>DNI</v>
          </cell>
          <cell r="D6">
            <v>432</v>
          </cell>
        </row>
        <row r="7">
          <cell r="B7"/>
          <cell r="C7" t="str">
            <v>Queixes i suggeriments</v>
          </cell>
          <cell r="D7">
            <v>94</v>
          </cell>
        </row>
        <row r="8">
          <cell r="B8"/>
          <cell r="C8" t="str">
            <v xml:space="preserve">Informació instàncies </v>
          </cell>
          <cell r="D8">
            <v>677</v>
          </cell>
        </row>
        <row r="9">
          <cell r="B9"/>
          <cell r="C9" t="str">
            <v>Informació registre únic</v>
          </cell>
          <cell r="D9">
            <v>47</v>
          </cell>
        </row>
        <row r="10">
          <cell r="B10"/>
          <cell r="C10" t="str">
            <v>Informació serveis municipals varis</v>
          </cell>
          <cell r="D10">
            <v>1881</v>
          </cell>
        </row>
        <row r="11">
          <cell r="B11"/>
          <cell r="C11" t="str">
            <v>Informació altres administracions</v>
          </cell>
          <cell r="D11">
            <v>268</v>
          </cell>
        </row>
        <row r="12">
          <cell r="B12" t="str">
            <v>ORGT</v>
          </cell>
          <cell r="C12" t="str">
            <v>Cita prèvia "Truquem"</v>
          </cell>
          <cell r="D12">
            <v>245</v>
          </cell>
        </row>
        <row r="13">
          <cell r="B13"/>
          <cell r="C13" t="str">
            <v>Informació</v>
          </cell>
          <cell r="D13">
            <v>1349</v>
          </cell>
        </row>
        <row r="14">
          <cell r="B14" t="str">
            <v>HISENDA</v>
          </cell>
          <cell r="C14" t="str">
            <v>Justificació béns</v>
          </cell>
          <cell r="D14">
            <v>16</v>
          </cell>
        </row>
        <row r="15">
          <cell r="B15"/>
          <cell r="C15" t="str">
            <v>Certificats de pagament fins 2020</v>
          </cell>
          <cell r="D15">
            <v>112</v>
          </cell>
        </row>
        <row r="16">
          <cell r="B16"/>
          <cell r="C16" t="str">
            <v>Alteració banc/domicili</v>
          </cell>
          <cell r="D16">
            <v>15</v>
          </cell>
        </row>
        <row r="17">
          <cell r="B17"/>
          <cell r="C17" t="str">
            <v>Cobraments</v>
          </cell>
          <cell r="D17">
            <v>176</v>
          </cell>
        </row>
        <row r="18">
          <cell r="B18" t="str">
            <v>HABITATGE</v>
          </cell>
          <cell r="C18" t="str">
            <v>Ajuts lloguer</v>
          </cell>
          <cell r="D18">
            <v>1018</v>
          </cell>
        </row>
        <row r="19">
          <cell r="B19"/>
          <cell r="C19" t="str">
            <v>HPO</v>
          </cell>
          <cell r="D19">
            <v>494</v>
          </cell>
        </row>
        <row r="20">
          <cell r="B20"/>
          <cell r="C20" t="str">
            <v>Cèdules</v>
          </cell>
          <cell r="D20">
            <v>13</v>
          </cell>
        </row>
        <row r="21">
          <cell r="B21"/>
          <cell r="C21" t="str">
            <v>Subvenció Hipoteques</v>
          </cell>
          <cell r="D21">
            <v>27</v>
          </cell>
        </row>
        <row r="22">
          <cell r="B22"/>
          <cell r="C22" t="str">
            <v>Subvenció IBI</v>
          </cell>
          <cell r="D22">
            <v>262</v>
          </cell>
        </row>
        <row r="23">
          <cell r="B23"/>
          <cell r="C23" t="str">
            <v>Informació</v>
          </cell>
          <cell r="D23">
            <v>78</v>
          </cell>
        </row>
        <row r="24">
          <cell r="B24" t="str">
            <v>CP</v>
          </cell>
          <cell r="C24" t="str">
            <v>Ajuts llibres/menjador</v>
          </cell>
          <cell r="D24">
            <v>629</v>
          </cell>
        </row>
        <row r="25">
          <cell r="B25"/>
          <cell r="C25" t="str">
            <v>EBASP</v>
          </cell>
          <cell r="D25">
            <v>650</v>
          </cell>
        </row>
        <row r="26">
          <cell r="B26"/>
          <cell r="C26" t="str">
            <v>Gimnàs Gent Gran</v>
          </cell>
          <cell r="D26">
            <v>199</v>
          </cell>
        </row>
        <row r="27">
          <cell r="B27"/>
          <cell r="C27" t="str">
            <v>Tarjeta aparcament discapacitat</v>
          </cell>
          <cell r="D27">
            <v>60</v>
          </cell>
        </row>
        <row r="28">
          <cell r="B28"/>
          <cell r="C28" t="str">
            <v>Cens animals</v>
          </cell>
          <cell r="D28">
            <v>62</v>
          </cell>
        </row>
        <row r="29">
          <cell r="B29"/>
          <cell r="C29" t="str">
            <v>Fakaló</v>
          </cell>
          <cell r="D29">
            <v>88</v>
          </cell>
        </row>
        <row r="30">
          <cell r="B30" t="str">
            <v>SG</v>
          </cell>
          <cell r="C30" t="str">
            <v>Padrò (alta/canvi/baixa)</v>
          </cell>
          <cell r="D30">
            <v>1387</v>
          </cell>
        </row>
        <row r="31">
          <cell r="B31"/>
          <cell r="C31" t="str">
            <v>Justificant padró</v>
          </cell>
          <cell r="D31">
            <v>658</v>
          </cell>
        </row>
        <row r="32">
          <cell r="B32"/>
          <cell r="C32" t="str">
            <v>Responsabilitat patrimonial</v>
          </cell>
          <cell r="D32">
            <v>74</v>
          </cell>
        </row>
        <row r="33">
          <cell r="B33"/>
          <cell r="C33" t="str">
            <v>Cementiri</v>
          </cell>
          <cell r="D33">
            <v>382</v>
          </cell>
        </row>
        <row r="34">
          <cell r="B34" t="str">
            <v>URBANISME</v>
          </cell>
          <cell r="C34" t="str">
            <v xml:space="preserve">Llicències </v>
          </cell>
          <cell r="D34">
            <v>851</v>
          </cell>
        </row>
        <row r="35">
          <cell r="B35" t="str">
            <v>POLICIA</v>
          </cell>
          <cell r="C35" t="str">
            <v>Mudances</v>
          </cell>
          <cell r="D35">
            <v>208</v>
          </cell>
        </row>
        <row r="36">
          <cell r="B36"/>
          <cell r="C36" t="str">
            <v>Informació</v>
          </cell>
          <cell r="D36">
            <v>53</v>
          </cell>
        </row>
        <row r="37">
          <cell r="B37"/>
          <cell r="C37" t="str">
            <v>Cita prèvia</v>
          </cell>
          <cell r="D37">
            <v>100</v>
          </cell>
        </row>
        <row r="38">
          <cell r="B38" t="str">
            <v>ESPORTS</v>
          </cell>
          <cell r="C38" t="str">
            <v>Alta/modificació/baixa</v>
          </cell>
          <cell r="D38">
            <v>60</v>
          </cell>
        </row>
        <row r="39">
          <cell r="B39" t="str">
            <v>OMIC</v>
          </cell>
          <cell r="C39" t="str">
            <v>Cita prèvia</v>
          </cell>
          <cell r="D39">
            <v>303</v>
          </cell>
        </row>
        <row r="40">
          <cell r="B40"/>
          <cell r="C40" t="str">
            <v xml:space="preserve">Informació </v>
          </cell>
          <cell r="D40">
            <v>38</v>
          </cell>
        </row>
        <row r="41">
          <cell r="B41" t="str">
            <v>RRHH</v>
          </cell>
          <cell r="C41" t="str">
            <v>Convocatòries personal</v>
          </cell>
          <cell r="D41">
            <v>411</v>
          </cell>
        </row>
        <row r="42">
          <cell r="B42" t="str">
            <v>MOBILITAT</v>
          </cell>
          <cell r="C42" t="str">
            <v>Parquings municipals</v>
          </cell>
          <cell r="D42">
            <v>39</v>
          </cell>
        </row>
        <row r="43">
          <cell r="B43"/>
          <cell r="C43" t="str">
            <v>Zona taronja</v>
          </cell>
          <cell r="D43">
            <v>272</v>
          </cell>
        </row>
        <row r="44">
          <cell r="B44"/>
          <cell r="C44" t="str">
            <v>Transport urbà</v>
          </cell>
          <cell r="D44">
            <v>74</v>
          </cell>
        </row>
        <row r="45">
          <cell r="B45" t="str">
            <v>EDUCACIÓ</v>
          </cell>
          <cell r="C45" t="str">
            <v>CPFAM</v>
          </cell>
          <cell r="D45">
            <v>141</v>
          </cell>
        </row>
        <row r="46">
          <cell r="B46"/>
          <cell r="C46" t="str">
            <v>Escolarització</v>
          </cell>
          <cell r="D46">
            <v>72</v>
          </cell>
        </row>
        <row r="47">
          <cell r="B47"/>
          <cell r="C47" t="str">
            <v>Ajut escoles bressol</v>
          </cell>
          <cell r="D47">
            <v>8</v>
          </cell>
        </row>
        <row r="48">
          <cell r="B48" t="str">
            <v>MANTENIMENT</v>
          </cell>
          <cell r="C48" t="str">
            <v>Deixalleria</v>
          </cell>
          <cell r="D48">
            <v>122</v>
          </cell>
        </row>
        <row r="49">
          <cell r="B49" t="str">
            <v>SUPORT REMOT</v>
          </cell>
          <cell r="C49" t="str">
            <v>AnyDesk</v>
          </cell>
          <cell r="D49">
            <v>2</v>
          </cell>
        </row>
        <row r="50">
          <cell r="B50"/>
          <cell r="C50"/>
          <cell r="D50"/>
        </row>
        <row r="51">
          <cell r="B51" t="str">
            <v>COVID</v>
          </cell>
          <cell r="C51" t="str">
            <v>Ajuts no municipals</v>
          </cell>
          <cell r="D51"/>
        </row>
        <row r="52">
          <cell r="B52"/>
          <cell r="C52" t="str">
            <v>Ajut moneder</v>
          </cell>
          <cell r="D52">
            <v>0</v>
          </cell>
        </row>
        <row r="53">
          <cell r="B53"/>
          <cell r="C53" t="str">
            <v>Petició necessitats del confinament</v>
          </cell>
          <cell r="D53">
            <v>0</v>
          </cell>
        </row>
        <row r="54">
          <cell r="B54"/>
          <cell r="C54" t="str">
            <v>Voluntariat</v>
          </cell>
          <cell r="D54">
            <v>0</v>
          </cell>
        </row>
        <row r="55">
          <cell r="B55"/>
          <cell r="C55" t="str">
            <v>Consulta desplaçaments</v>
          </cell>
          <cell r="D55">
            <v>4</v>
          </cell>
        </row>
        <row r="56">
          <cell r="B56"/>
          <cell r="C56" t="str">
            <v>Informació CAT salut</v>
          </cell>
          <cell r="D56">
            <v>10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</sheetNames>
    <sheetDataSet>
      <sheetData sheetId="0"/>
      <sheetData sheetId="1">
        <row r="87">
          <cell r="G87">
            <v>1</v>
          </cell>
          <cell r="H87">
            <v>4.7E-2</v>
          </cell>
        </row>
        <row r="88">
          <cell r="G88">
            <v>2</v>
          </cell>
          <cell r="H88">
            <v>5.3999999999999999E-2</v>
          </cell>
        </row>
        <row r="89">
          <cell r="G89">
            <v>3</v>
          </cell>
          <cell r="H89">
            <v>8.1000000000000003E-2</v>
          </cell>
        </row>
        <row r="90">
          <cell r="G90">
            <v>4</v>
          </cell>
          <cell r="H90">
            <v>0.215</v>
          </cell>
        </row>
        <row r="91">
          <cell r="G91">
            <v>5</v>
          </cell>
          <cell r="H91">
            <v>0.60399999999999998</v>
          </cell>
        </row>
        <row r="115">
          <cell r="G115">
            <v>1</v>
          </cell>
          <cell r="H115">
            <v>5.3999999999999999E-2</v>
          </cell>
        </row>
        <row r="116">
          <cell r="G116">
            <v>2</v>
          </cell>
          <cell r="H116">
            <v>6.7000000000000004E-2</v>
          </cell>
        </row>
        <row r="117">
          <cell r="G117">
            <v>3</v>
          </cell>
          <cell r="H117">
            <v>8.6999999999999994E-2</v>
          </cell>
        </row>
        <row r="118">
          <cell r="G118">
            <v>4</v>
          </cell>
          <cell r="H118">
            <v>0.20799999999999999</v>
          </cell>
        </row>
        <row r="119">
          <cell r="G119">
            <v>5</v>
          </cell>
          <cell r="H119">
            <v>0.58399999999999996</v>
          </cell>
        </row>
        <row r="139">
          <cell r="E139" t="str">
            <v>Telegram</v>
          </cell>
          <cell r="F139" t="str">
            <v>Whatsapp</v>
          </cell>
          <cell r="G139" t="str">
            <v>Videotrucada</v>
          </cell>
        </row>
        <row r="141">
          <cell r="E141">
            <v>26</v>
          </cell>
          <cell r="F141">
            <v>121</v>
          </cell>
          <cell r="G141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R61"/>
  <sheetViews>
    <sheetView topLeftCell="A22" workbookViewId="0">
      <selection activeCell="F48" sqref="F48"/>
    </sheetView>
  </sheetViews>
  <sheetFormatPr baseColWidth="10" defaultRowHeight="15" x14ac:dyDescent="0.25"/>
  <cols>
    <col min="1" max="1" width="15.28515625" customWidth="1"/>
    <col min="2" max="2" width="13.42578125" customWidth="1"/>
  </cols>
  <sheetData>
    <row r="3" spans="1:18" x14ac:dyDescent="0.25">
      <c r="A3" s="1" t="s">
        <v>0</v>
      </c>
    </row>
    <row r="4" spans="1:18" x14ac:dyDescent="0.25">
      <c r="A4" s="2" t="s">
        <v>1</v>
      </c>
      <c r="B4" s="2">
        <v>8</v>
      </c>
      <c r="C4" s="2">
        <v>9</v>
      </c>
      <c r="D4" s="2">
        <v>10</v>
      </c>
      <c r="E4" s="2">
        <v>11</v>
      </c>
      <c r="F4" s="2">
        <v>12</v>
      </c>
      <c r="G4" s="2">
        <v>13</v>
      </c>
      <c r="H4" s="2">
        <v>14</v>
      </c>
      <c r="I4" s="2">
        <v>15</v>
      </c>
      <c r="J4" s="2">
        <v>16</v>
      </c>
      <c r="K4" s="2">
        <v>17</v>
      </c>
      <c r="L4" s="2">
        <v>18</v>
      </c>
      <c r="M4" s="2">
        <v>19</v>
      </c>
      <c r="N4" s="2">
        <v>20</v>
      </c>
      <c r="O4" s="2" t="s">
        <v>2</v>
      </c>
    </row>
    <row r="5" spans="1:18" s="4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5" t="s">
        <v>3</v>
      </c>
      <c r="B6" s="5">
        <f t="shared" ref="B6:N6" si="0">B9+B11+B13</f>
        <v>1591</v>
      </c>
      <c r="C6" s="5">
        <f t="shared" si="0"/>
        <v>2115</v>
      </c>
      <c r="D6" s="5">
        <f t="shared" si="0"/>
        <v>2758</v>
      </c>
      <c r="E6" s="5">
        <f t="shared" si="0"/>
        <v>3125</v>
      </c>
      <c r="F6" s="5">
        <f t="shared" si="0"/>
        <v>2805</v>
      </c>
      <c r="G6" s="5">
        <f t="shared" si="0"/>
        <v>1866</v>
      </c>
      <c r="H6" s="5">
        <f t="shared" si="0"/>
        <v>0</v>
      </c>
      <c r="I6" s="5">
        <f t="shared" si="0"/>
        <v>0</v>
      </c>
      <c r="J6" s="5">
        <f t="shared" si="0"/>
        <v>449</v>
      </c>
      <c r="K6" s="5">
        <f t="shared" si="0"/>
        <v>391</v>
      </c>
      <c r="L6" s="5">
        <f t="shared" si="0"/>
        <v>298</v>
      </c>
      <c r="M6" s="5">
        <f t="shared" si="0"/>
        <v>0</v>
      </c>
      <c r="N6" s="5">
        <f t="shared" si="0"/>
        <v>0</v>
      </c>
      <c r="O6" s="5">
        <f>SUM(B6:N6)</f>
        <v>15398</v>
      </c>
      <c r="Q6" t="s">
        <v>4</v>
      </c>
      <c r="R6" t="s">
        <v>5</v>
      </c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9" spans="1:18" x14ac:dyDescent="0.25">
      <c r="A9" t="s">
        <v>6</v>
      </c>
      <c r="B9" s="7">
        <v>965</v>
      </c>
      <c r="C9" s="7">
        <v>686</v>
      </c>
      <c r="D9" s="7">
        <v>1127</v>
      </c>
      <c r="E9" s="7">
        <v>1041</v>
      </c>
      <c r="F9" s="7">
        <v>968</v>
      </c>
      <c r="G9" s="7">
        <v>613</v>
      </c>
      <c r="H9" s="7"/>
      <c r="I9" s="7"/>
      <c r="J9" s="7">
        <v>279</v>
      </c>
      <c r="K9" s="7">
        <v>176</v>
      </c>
      <c r="L9" s="7">
        <v>112</v>
      </c>
      <c r="M9" s="7"/>
      <c r="N9" s="7"/>
      <c r="O9" s="7">
        <f>SUM(B9:L9)</f>
        <v>5967</v>
      </c>
    </row>
    <row r="11" spans="1:18" x14ac:dyDescent="0.25">
      <c r="A11" t="s">
        <v>7</v>
      </c>
      <c r="B11" s="7">
        <v>441</v>
      </c>
      <c r="C11" s="7">
        <v>1133</v>
      </c>
      <c r="D11" s="7">
        <v>1286</v>
      </c>
      <c r="E11" s="7">
        <v>1607</v>
      </c>
      <c r="F11" s="7">
        <v>1376</v>
      </c>
      <c r="G11" s="7">
        <v>999</v>
      </c>
      <c r="H11" s="7"/>
      <c r="I11" s="7"/>
      <c r="J11" s="7">
        <v>109</v>
      </c>
      <c r="K11" s="7">
        <v>157</v>
      </c>
      <c r="L11" s="7">
        <v>142</v>
      </c>
      <c r="M11" s="7"/>
      <c r="N11" s="7"/>
      <c r="O11" s="7">
        <f>SUM(B11:L11)</f>
        <v>7250</v>
      </c>
    </row>
    <row r="13" spans="1:18" x14ac:dyDescent="0.25">
      <c r="A13" t="s">
        <v>8</v>
      </c>
      <c r="B13" s="7">
        <v>185</v>
      </c>
      <c r="C13" s="7">
        <v>296</v>
      </c>
      <c r="D13" s="7">
        <v>345</v>
      </c>
      <c r="E13" s="7">
        <v>477</v>
      </c>
      <c r="F13" s="7">
        <v>461</v>
      </c>
      <c r="G13" s="7">
        <v>254</v>
      </c>
      <c r="H13" s="7"/>
      <c r="I13" s="7"/>
      <c r="J13" s="7">
        <v>61</v>
      </c>
      <c r="K13" s="7">
        <v>58</v>
      </c>
      <c r="L13" s="7">
        <v>44</v>
      </c>
      <c r="M13" s="7"/>
      <c r="N13" s="7"/>
      <c r="O13" s="7">
        <f>SUM(B13:L13)</f>
        <v>2181</v>
      </c>
    </row>
    <row r="14" spans="1:18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8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8" x14ac:dyDescent="0.25">
      <c r="A16" s="1" t="s">
        <v>9</v>
      </c>
    </row>
    <row r="17" spans="1:18" x14ac:dyDescent="0.25">
      <c r="A17" s="2" t="s">
        <v>1</v>
      </c>
      <c r="B17" s="2">
        <v>8</v>
      </c>
      <c r="C17" s="2">
        <v>9</v>
      </c>
      <c r="D17" s="2">
        <v>10</v>
      </c>
      <c r="E17" s="2">
        <v>11</v>
      </c>
      <c r="F17" s="2">
        <v>12</v>
      </c>
      <c r="G17" s="2">
        <v>13</v>
      </c>
      <c r="H17" s="2">
        <v>14</v>
      </c>
      <c r="I17" s="2">
        <v>15</v>
      </c>
      <c r="J17" s="2">
        <v>16</v>
      </c>
      <c r="K17" s="2">
        <v>17</v>
      </c>
      <c r="L17" s="2">
        <v>18</v>
      </c>
      <c r="M17" s="2">
        <v>19</v>
      </c>
      <c r="N17" s="2">
        <v>20</v>
      </c>
      <c r="O17" s="2" t="s">
        <v>2</v>
      </c>
      <c r="Q17" t="s">
        <v>4</v>
      </c>
      <c r="R17" t="s">
        <v>5</v>
      </c>
    </row>
    <row r="19" spans="1:18" x14ac:dyDescent="0.25">
      <c r="A19" s="5" t="s">
        <v>3</v>
      </c>
      <c r="B19" s="8">
        <f t="shared" ref="B19:M19" si="1">B22+B24+B26</f>
        <v>2491</v>
      </c>
      <c r="C19" s="8">
        <f t="shared" si="1"/>
        <v>3887</v>
      </c>
      <c r="D19" s="8">
        <f t="shared" si="1"/>
        <v>4459</v>
      </c>
      <c r="E19" s="8">
        <f t="shared" si="1"/>
        <v>5504</v>
      </c>
      <c r="F19" s="8">
        <f t="shared" si="1"/>
        <v>4771</v>
      </c>
      <c r="G19" s="8">
        <f t="shared" si="1"/>
        <v>3798</v>
      </c>
      <c r="H19" s="8">
        <f t="shared" si="1"/>
        <v>146</v>
      </c>
      <c r="I19" s="8">
        <f t="shared" si="1"/>
        <v>0</v>
      </c>
      <c r="J19" s="8">
        <f t="shared" si="1"/>
        <v>774</v>
      </c>
      <c r="K19" s="8">
        <f t="shared" si="1"/>
        <v>731</v>
      </c>
      <c r="L19" s="8">
        <f t="shared" si="1"/>
        <v>680</v>
      </c>
      <c r="M19" s="8">
        <f t="shared" si="1"/>
        <v>10</v>
      </c>
      <c r="N19" s="8"/>
      <c r="O19" s="8">
        <f>SUM(B19:N19)</f>
        <v>27251</v>
      </c>
      <c r="P19" s="4"/>
      <c r="Q19">
        <f>SUM(B19:I19)</f>
        <v>25056</v>
      </c>
      <c r="R19">
        <f>SUM(J19:M19)</f>
        <v>2195</v>
      </c>
    </row>
    <row r="22" spans="1:18" x14ac:dyDescent="0.25">
      <c r="A22" t="s">
        <v>6</v>
      </c>
      <c r="B22" s="7">
        <v>1658</v>
      </c>
      <c r="C22" s="7">
        <v>1725</v>
      </c>
      <c r="D22" s="7">
        <v>2231</v>
      </c>
      <c r="E22" s="7">
        <v>2467</v>
      </c>
      <c r="F22" s="7">
        <v>1995</v>
      </c>
      <c r="G22" s="7">
        <v>1755</v>
      </c>
      <c r="H22" s="7">
        <v>82</v>
      </c>
      <c r="I22" s="7"/>
      <c r="J22" s="7">
        <v>512</v>
      </c>
      <c r="K22" s="7">
        <v>401</v>
      </c>
      <c r="L22" s="7">
        <v>355</v>
      </c>
      <c r="M22" s="7">
        <v>1</v>
      </c>
      <c r="N22" s="7"/>
      <c r="O22" s="7">
        <f>SUM(B22:N22)</f>
        <v>13182</v>
      </c>
    </row>
    <row r="24" spans="1:18" x14ac:dyDescent="0.25">
      <c r="A24" t="s">
        <v>7</v>
      </c>
      <c r="B24" s="7">
        <v>579</v>
      </c>
      <c r="C24" s="7">
        <v>1495</v>
      </c>
      <c r="D24" s="7">
        <v>1631</v>
      </c>
      <c r="E24" s="7">
        <v>2104</v>
      </c>
      <c r="F24" s="7">
        <v>1850</v>
      </c>
      <c r="G24" s="7">
        <v>1367</v>
      </c>
      <c r="H24" s="7">
        <v>25</v>
      </c>
      <c r="I24" s="7"/>
      <c r="J24" s="7">
        <v>148</v>
      </c>
      <c r="K24" s="7">
        <v>214</v>
      </c>
      <c r="L24" s="7">
        <v>224</v>
      </c>
      <c r="M24" s="7">
        <v>7</v>
      </c>
      <c r="N24" s="7"/>
      <c r="O24" s="7">
        <f>SUM(B24:M24)</f>
        <v>9644</v>
      </c>
    </row>
    <row r="26" spans="1:18" x14ac:dyDescent="0.25">
      <c r="A26" t="s">
        <v>8</v>
      </c>
      <c r="B26" s="7">
        <v>254</v>
      </c>
      <c r="C26" s="7">
        <v>667</v>
      </c>
      <c r="D26" s="7">
        <v>597</v>
      </c>
      <c r="E26" s="7">
        <v>933</v>
      </c>
      <c r="F26" s="7">
        <v>926</v>
      </c>
      <c r="G26" s="7">
        <v>676</v>
      </c>
      <c r="H26" s="7">
        <v>39</v>
      </c>
      <c r="I26" s="7"/>
      <c r="J26" s="7">
        <v>114</v>
      </c>
      <c r="K26" s="7">
        <v>116</v>
      </c>
      <c r="L26" s="7">
        <v>101</v>
      </c>
      <c r="M26" s="7">
        <v>2</v>
      </c>
      <c r="N26" s="9"/>
      <c r="O26" s="9">
        <f>SUM(B26:M26)</f>
        <v>4425</v>
      </c>
    </row>
    <row r="51" spans="2:17" x14ac:dyDescent="0.25">
      <c r="C51" s="4"/>
      <c r="D51" s="4"/>
      <c r="E51" s="4"/>
      <c r="F51" s="4"/>
      <c r="G51" s="4"/>
      <c r="H51" s="4"/>
    </row>
    <row r="52" spans="2:17" x14ac:dyDescent="0.25">
      <c r="B52" s="4"/>
      <c r="C52" s="4"/>
      <c r="D52" s="4"/>
      <c r="E52" s="4"/>
      <c r="F52" s="4"/>
      <c r="G52" s="4"/>
      <c r="H52" s="4"/>
    </row>
    <row r="53" spans="2:17" x14ac:dyDescent="0.25">
      <c r="B53" s="4"/>
      <c r="C53" s="4"/>
      <c r="D53" s="4"/>
      <c r="E53" s="4"/>
      <c r="F53" s="4"/>
      <c r="G53" s="4"/>
      <c r="H53" s="4"/>
    </row>
    <row r="54" spans="2:17" x14ac:dyDescent="0.25">
      <c r="B54" s="3"/>
      <c r="C54" s="3"/>
      <c r="D54" s="3"/>
      <c r="E54" s="3"/>
      <c r="F54" s="3"/>
      <c r="G54" s="3"/>
      <c r="H54" s="4"/>
    </row>
    <row r="55" spans="2:17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2:17" x14ac:dyDescent="0.25">
      <c r="B56" s="3"/>
      <c r="C56" s="3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2:17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2:17" x14ac:dyDescent="0.25">
      <c r="I58" s="4"/>
      <c r="J58" s="4"/>
      <c r="K58" s="4"/>
      <c r="L58" s="4"/>
      <c r="M58" s="4"/>
      <c r="N58" s="4"/>
      <c r="O58" s="4"/>
      <c r="P58" s="4"/>
      <c r="Q58" s="4"/>
    </row>
    <row r="59" spans="2:17" x14ac:dyDescent="0.25">
      <c r="I59" s="4"/>
      <c r="J59" s="4"/>
      <c r="K59" s="4"/>
      <c r="L59" s="4"/>
      <c r="M59" s="4"/>
      <c r="N59" s="4"/>
      <c r="O59" s="4"/>
      <c r="P59" s="4"/>
      <c r="Q59" s="4"/>
    </row>
    <row r="60" spans="2:17" x14ac:dyDescent="0.25">
      <c r="I60" s="4"/>
      <c r="J60" s="4"/>
      <c r="K60" s="4"/>
      <c r="L60" s="4"/>
      <c r="M60" s="4"/>
      <c r="N60" s="4"/>
      <c r="O60" s="4"/>
      <c r="P60" s="4"/>
      <c r="Q60" s="4"/>
    </row>
    <row r="61" spans="2:17" x14ac:dyDescent="0.25">
      <c r="I61" s="4"/>
      <c r="J61" s="4"/>
      <c r="K61" s="4"/>
      <c r="L61" s="4"/>
      <c r="M61" s="4"/>
      <c r="N61" s="4"/>
      <c r="O61" s="4"/>
      <c r="P61" s="4"/>
      <c r="Q61" s="4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5:G28"/>
  <sheetViews>
    <sheetView tabSelected="1" topLeftCell="A4" workbookViewId="0">
      <selection activeCell="F12" sqref="F12"/>
    </sheetView>
  </sheetViews>
  <sheetFormatPr baseColWidth="10" defaultRowHeight="15" x14ac:dyDescent="0.25"/>
  <cols>
    <col min="3" max="3" width="39.28515625" customWidth="1"/>
  </cols>
  <sheetData>
    <row r="5" spans="3:4" x14ac:dyDescent="0.25">
      <c r="C5" s="197" t="s">
        <v>167</v>
      </c>
      <c r="D5" s="197"/>
    </row>
    <row r="7" spans="3:4" x14ac:dyDescent="0.25">
      <c r="C7" t="s">
        <v>168</v>
      </c>
      <c r="D7">
        <v>15781</v>
      </c>
    </row>
    <row r="8" spans="3:4" x14ac:dyDescent="0.25">
      <c r="C8" t="s">
        <v>169</v>
      </c>
      <c r="D8">
        <v>10596</v>
      </c>
    </row>
    <row r="9" spans="3:4" x14ac:dyDescent="0.25">
      <c r="C9" t="s">
        <v>170</v>
      </c>
      <c r="D9">
        <v>100</v>
      </c>
    </row>
    <row r="10" spans="3:4" ht="26.25" customHeight="1" x14ac:dyDescent="0.25">
      <c r="C10" t="s">
        <v>171</v>
      </c>
      <c r="D10">
        <v>558</v>
      </c>
    </row>
    <row r="11" spans="3:4" x14ac:dyDescent="0.25">
      <c r="C11" t="s">
        <v>72</v>
      </c>
      <c r="D11">
        <v>219</v>
      </c>
    </row>
    <row r="12" spans="3:4" x14ac:dyDescent="0.25">
      <c r="D12">
        <f>SUM(D7:D11)</f>
        <v>27254</v>
      </c>
    </row>
    <row r="16" spans="3:4" ht="15.75" thickBot="1" x14ac:dyDescent="0.3"/>
    <row r="17" spans="3:7" ht="15.75" thickBot="1" x14ac:dyDescent="0.3">
      <c r="C17" s="82" t="s">
        <v>130</v>
      </c>
    </row>
    <row r="18" spans="3:7" ht="15.75" thickBot="1" x14ac:dyDescent="0.3">
      <c r="C18" s="158"/>
      <c r="D18" s="56" t="s">
        <v>102</v>
      </c>
    </row>
    <row r="19" spans="3:7" x14ac:dyDescent="0.25">
      <c r="C19" s="160" t="s">
        <v>129</v>
      </c>
      <c r="D19" s="14">
        <v>8569</v>
      </c>
      <c r="E19" t="s">
        <v>172</v>
      </c>
    </row>
    <row r="20" spans="3:7" x14ac:dyDescent="0.25">
      <c r="C20" s="160" t="s">
        <v>126</v>
      </c>
      <c r="D20" s="14">
        <v>100</v>
      </c>
    </row>
    <row r="21" spans="3:7" ht="25.5" x14ac:dyDescent="0.25">
      <c r="C21" s="159" t="s">
        <v>125</v>
      </c>
      <c r="D21" s="14">
        <v>738</v>
      </c>
      <c r="E21" t="s">
        <v>173</v>
      </c>
      <c r="G21">
        <f>D21+180</f>
        <v>918</v>
      </c>
    </row>
    <row r="22" spans="3:7" ht="24.75" x14ac:dyDescent="0.25">
      <c r="C22" s="161" t="s">
        <v>127</v>
      </c>
      <c r="D22" s="73">
        <v>219</v>
      </c>
    </row>
    <row r="23" spans="3:7" ht="15.75" thickBot="1" x14ac:dyDescent="0.3">
      <c r="C23" s="198" t="s">
        <v>174</v>
      </c>
      <c r="D23" s="199">
        <v>10596</v>
      </c>
    </row>
    <row r="24" spans="3:7" ht="15.75" thickBot="1" x14ac:dyDescent="0.3">
      <c r="C24" s="162" t="s">
        <v>2</v>
      </c>
      <c r="D24" s="118">
        <f>SUM(D19:D23)</f>
        <v>20222</v>
      </c>
    </row>
    <row r="27" spans="3:7" x14ac:dyDescent="0.25">
      <c r="C27" s="163"/>
    </row>
    <row r="28" spans="3:7" ht="25.5" x14ac:dyDescent="0.25">
      <c r="C28" s="164" t="s">
        <v>128</v>
      </c>
    </row>
  </sheetData>
  <mergeCells count="1">
    <mergeCell ref="C5:D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5:M16"/>
  <sheetViews>
    <sheetView workbookViewId="0">
      <selection activeCell="C29" sqref="C29"/>
    </sheetView>
  </sheetViews>
  <sheetFormatPr baseColWidth="10" defaultRowHeight="15" x14ac:dyDescent="0.25"/>
  <cols>
    <col min="3" max="3" width="26" customWidth="1"/>
    <col min="4" max="4" width="6.42578125" customWidth="1"/>
    <col min="5" max="5" width="7.42578125" customWidth="1"/>
    <col min="6" max="7" width="7.140625" customWidth="1"/>
    <col min="8" max="9" width="6.5703125" customWidth="1"/>
    <col min="10" max="10" width="7" customWidth="1"/>
    <col min="11" max="11" width="6.28515625" customWidth="1"/>
    <col min="12" max="12" width="5.7109375" customWidth="1"/>
    <col min="13" max="13" width="6.140625" customWidth="1"/>
  </cols>
  <sheetData>
    <row r="5" spans="3:13" ht="15.75" thickBot="1" x14ac:dyDescent="0.3"/>
    <row r="6" spans="3:13" ht="15.75" thickBot="1" x14ac:dyDescent="0.3">
      <c r="C6" s="56" t="s">
        <v>78</v>
      </c>
      <c r="D6" s="42"/>
      <c r="E6" s="42"/>
      <c r="F6" s="42"/>
      <c r="G6" s="42"/>
      <c r="H6" s="42"/>
      <c r="I6" s="42"/>
      <c r="J6" s="41"/>
      <c r="K6" s="78"/>
      <c r="L6" s="79"/>
      <c r="M6" s="79"/>
    </row>
    <row r="7" spans="3:13" ht="15.75" thickBot="1" x14ac:dyDescent="0.3">
      <c r="C7" s="58"/>
      <c r="D7" s="83">
        <v>2021</v>
      </c>
      <c r="E7" s="83">
        <v>2020</v>
      </c>
      <c r="F7" s="83">
        <v>2019</v>
      </c>
      <c r="G7" s="83">
        <v>2018</v>
      </c>
      <c r="H7" s="84">
        <v>2017</v>
      </c>
      <c r="I7" s="85">
        <v>2016</v>
      </c>
      <c r="J7" s="86">
        <v>2015</v>
      </c>
      <c r="K7" s="87">
        <v>2014</v>
      </c>
      <c r="L7" s="88">
        <v>2013</v>
      </c>
      <c r="M7" s="89">
        <v>2012</v>
      </c>
    </row>
    <row r="8" spans="3:13" ht="15.75" thickBot="1" x14ac:dyDescent="0.3">
      <c r="C8" s="90" t="s">
        <v>80</v>
      </c>
      <c r="D8" s="90">
        <v>468</v>
      </c>
      <c r="E8" s="90">
        <v>695</v>
      </c>
      <c r="F8" s="67">
        <v>160</v>
      </c>
      <c r="G8" s="91">
        <v>236</v>
      </c>
      <c r="H8" s="91">
        <v>156</v>
      </c>
      <c r="I8" s="10">
        <v>176</v>
      </c>
      <c r="J8" s="10">
        <v>266</v>
      </c>
      <c r="K8" s="92">
        <v>239</v>
      </c>
      <c r="L8" s="93">
        <v>157</v>
      </c>
      <c r="M8" s="94">
        <v>142</v>
      </c>
    </row>
    <row r="9" spans="3:13" ht="15.75" thickBot="1" x14ac:dyDescent="0.3">
      <c r="C9" s="90" t="s">
        <v>84</v>
      </c>
      <c r="D9" s="95"/>
      <c r="E9" s="95"/>
      <c r="F9" s="69"/>
      <c r="G9" s="61"/>
      <c r="H9" s="61"/>
      <c r="I9" s="11">
        <v>34</v>
      </c>
      <c r="J9" s="11">
        <v>599</v>
      </c>
      <c r="K9" s="96">
        <v>97</v>
      </c>
      <c r="L9" s="66">
        <v>62</v>
      </c>
      <c r="M9" s="97">
        <v>25</v>
      </c>
    </row>
    <row r="10" spans="3:13" ht="15.75" thickBot="1" x14ac:dyDescent="0.3">
      <c r="C10" s="90" t="s">
        <v>85</v>
      </c>
      <c r="D10" s="98">
        <v>264</v>
      </c>
      <c r="E10" s="98">
        <v>491</v>
      </c>
      <c r="F10" s="12">
        <v>413</v>
      </c>
      <c r="G10" s="11">
        <v>457</v>
      </c>
      <c r="H10" s="11">
        <v>365</v>
      </c>
      <c r="I10" s="11">
        <v>413</v>
      </c>
      <c r="J10" s="11">
        <v>661</v>
      </c>
      <c r="K10" s="96">
        <v>274</v>
      </c>
      <c r="L10" s="66">
        <v>186</v>
      </c>
      <c r="M10" s="97">
        <v>115</v>
      </c>
    </row>
    <row r="11" spans="3:13" ht="15.75" thickBot="1" x14ac:dyDescent="0.3">
      <c r="C11" s="90" t="s">
        <v>86</v>
      </c>
      <c r="D11" s="99">
        <v>15049</v>
      </c>
      <c r="E11" s="99">
        <v>12182</v>
      </c>
      <c r="F11" s="15">
        <v>3354</v>
      </c>
      <c r="G11" s="16">
        <v>2402</v>
      </c>
      <c r="H11" s="16">
        <v>1607</v>
      </c>
      <c r="I11" s="16">
        <v>630</v>
      </c>
      <c r="J11" s="16">
        <v>685</v>
      </c>
      <c r="K11" s="100">
        <v>328</v>
      </c>
      <c r="L11" s="101">
        <v>83</v>
      </c>
      <c r="M11" s="102">
        <v>23</v>
      </c>
    </row>
    <row r="12" spans="3:13" ht="15.75" thickBot="1" x14ac:dyDescent="0.3">
      <c r="C12" s="103" t="s">
        <v>2</v>
      </c>
      <c r="D12" s="104">
        <v>15781</v>
      </c>
      <c r="E12" s="104">
        <f>SUM(E8:E11)</f>
        <v>13368</v>
      </c>
      <c r="F12" s="104">
        <f>SUM(F8:F11)</f>
        <v>3927</v>
      </c>
      <c r="G12" s="104">
        <f>SUM(G8:G11)</f>
        <v>3095</v>
      </c>
      <c r="H12" s="105">
        <f>SUM(H8:H11)</f>
        <v>2128</v>
      </c>
      <c r="I12" s="106">
        <f>I11+I10+I9+I8</f>
        <v>1253</v>
      </c>
      <c r="J12" s="107">
        <f>SUM(J8:J11)</f>
        <v>2211</v>
      </c>
      <c r="K12" s="108">
        <f>SUM(K8:K11)</f>
        <v>938</v>
      </c>
      <c r="L12" s="109">
        <f>SUM(L8:L11)</f>
        <v>488</v>
      </c>
      <c r="M12" s="110">
        <f>SUM(M8:M11)</f>
        <v>305</v>
      </c>
    </row>
    <row r="13" spans="3:13" x14ac:dyDescent="0.25">
      <c r="K13" s="54"/>
      <c r="L13" s="55"/>
      <c r="M13" s="55"/>
    </row>
    <row r="14" spans="3:13" x14ac:dyDescent="0.25">
      <c r="K14" s="54"/>
      <c r="L14" s="55"/>
      <c r="M14" s="55"/>
    </row>
    <row r="15" spans="3:13" x14ac:dyDescent="0.25">
      <c r="C15" s="157" t="s">
        <v>88</v>
      </c>
      <c r="D15" s="42"/>
      <c r="E15" s="42"/>
      <c r="F15" s="42"/>
      <c r="G15" s="42"/>
      <c r="H15" s="42"/>
      <c r="I15" s="42"/>
      <c r="J15" s="47"/>
      <c r="K15" s="78"/>
      <c r="L15" s="79"/>
      <c r="M15" s="55"/>
    </row>
    <row r="16" spans="3:13" ht="24.75" x14ac:dyDescent="0.25">
      <c r="C16" s="80" t="s">
        <v>89</v>
      </c>
      <c r="D16" s="80"/>
      <c r="E16" s="80"/>
      <c r="F16" s="80"/>
      <c r="G16" s="80"/>
      <c r="H16" s="80"/>
      <c r="I16" s="80"/>
      <c r="J16" s="41"/>
      <c r="K16" s="81"/>
      <c r="L16" s="79"/>
      <c r="M16" s="5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9:G34"/>
  <sheetViews>
    <sheetView topLeftCell="A4" workbookViewId="0">
      <selection activeCell="F33" sqref="F33"/>
    </sheetView>
  </sheetViews>
  <sheetFormatPr baseColWidth="10" defaultRowHeight="15" x14ac:dyDescent="0.25"/>
  <cols>
    <col min="2" max="2" width="14.7109375" customWidth="1"/>
    <col min="4" max="4" width="2.28515625" customWidth="1"/>
    <col min="5" max="5" width="38.5703125" customWidth="1"/>
    <col min="6" max="6" width="7.5703125" customWidth="1"/>
    <col min="7" max="7" width="8.5703125" style="117" customWidth="1"/>
    <col min="8" max="8" width="4.85546875" customWidth="1"/>
  </cols>
  <sheetData>
    <row r="9" spans="2:7" x14ac:dyDescent="0.25">
      <c r="B9" s="186" t="s">
        <v>166</v>
      </c>
      <c r="C9" s="186"/>
      <c r="D9" s="186"/>
      <c r="E9" s="186"/>
    </row>
    <row r="11" spans="2:7" ht="15.75" thickBot="1" x14ac:dyDescent="0.3"/>
    <row r="12" spans="2:7" ht="15.75" thickBot="1" x14ac:dyDescent="0.3">
      <c r="B12" s="30" t="s">
        <v>24</v>
      </c>
      <c r="C12" s="31">
        <v>840</v>
      </c>
      <c r="E12" s="27" t="s">
        <v>14</v>
      </c>
    </row>
    <row r="13" spans="2:7" ht="15.75" thickBot="1" x14ac:dyDescent="0.3">
      <c r="B13" s="26"/>
      <c r="C13" s="29"/>
      <c r="E13" s="18"/>
    </row>
    <row r="14" spans="2:7" x14ac:dyDescent="0.25">
      <c r="B14" s="12" t="s">
        <v>28</v>
      </c>
      <c r="C14" s="14">
        <v>353</v>
      </c>
      <c r="E14" s="19" t="s">
        <v>15</v>
      </c>
      <c r="F14" s="22">
        <v>357</v>
      </c>
      <c r="G14" s="142">
        <v>0.29680000000000001</v>
      </c>
    </row>
    <row r="15" spans="2:7" ht="15.75" thickBot="1" x14ac:dyDescent="0.3">
      <c r="B15" s="15" t="s">
        <v>29</v>
      </c>
      <c r="C15" s="17">
        <v>1556</v>
      </c>
      <c r="E15" s="20" t="s">
        <v>16</v>
      </c>
      <c r="F15" s="23">
        <v>222</v>
      </c>
      <c r="G15" s="143">
        <v>0.1845</v>
      </c>
    </row>
    <row r="16" spans="2:7" x14ac:dyDescent="0.25">
      <c r="E16" s="20" t="s">
        <v>17</v>
      </c>
      <c r="F16" s="23">
        <v>219</v>
      </c>
      <c r="G16" s="143">
        <v>0.182</v>
      </c>
    </row>
    <row r="17" spans="5:7" x14ac:dyDescent="0.25">
      <c r="E17" s="20" t="s">
        <v>18</v>
      </c>
      <c r="F17" s="23">
        <v>117</v>
      </c>
      <c r="G17" s="143">
        <v>9.7299999999999998E-2</v>
      </c>
    </row>
    <row r="18" spans="5:7" x14ac:dyDescent="0.25">
      <c r="E18" s="20" t="s">
        <v>19</v>
      </c>
      <c r="F18" s="23">
        <v>151</v>
      </c>
      <c r="G18" s="143">
        <v>0.1255</v>
      </c>
    </row>
    <row r="19" spans="5:7" x14ac:dyDescent="0.25">
      <c r="E19" s="20" t="s">
        <v>20</v>
      </c>
      <c r="F19" s="23">
        <v>38</v>
      </c>
      <c r="G19" s="143">
        <v>3.1600000000000003E-2</v>
      </c>
    </row>
    <row r="20" spans="5:7" ht="15.75" thickBot="1" x14ac:dyDescent="0.3">
      <c r="E20" s="21" t="s">
        <v>21</v>
      </c>
      <c r="F20" s="24">
        <v>99</v>
      </c>
      <c r="G20" s="144">
        <v>8.2299999999999998E-2</v>
      </c>
    </row>
    <row r="21" spans="5:7" ht="15.75" thickBot="1" x14ac:dyDescent="0.3"/>
    <row r="22" spans="5:7" x14ac:dyDescent="0.25">
      <c r="E22" s="28" t="s">
        <v>22</v>
      </c>
    </row>
    <row r="23" spans="5:7" ht="15.75" thickBot="1" x14ac:dyDescent="0.3">
      <c r="E23" s="25"/>
    </row>
    <row r="24" spans="5:7" x14ac:dyDescent="0.25">
      <c r="E24" s="26" t="s">
        <v>23</v>
      </c>
      <c r="F24" s="10">
        <v>110</v>
      </c>
      <c r="G24" s="142">
        <v>0.98209999999999997</v>
      </c>
    </row>
    <row r="25" spans="5:7" ht="15.75" thickBot="1" x14ac:dyDescent="0.3">
      <c r="E25" s="15" t="s">
        <v>32</v>
      </c>
      <c r="F25" s="16">
        <v>2</v>
      </c>
      <c r="G25" s="144">
        <v>1.7899999999999999E-2</v>
      </c>
    </row>
    <row r="26" spans="5:7" ht="15.75" thickBot="1" x14ac:dyDescent="0.3"/>
    <row r="27" spans="5:7" x14ac:dyDescent="0.25">
      <c r="E27" s="28" t="s">
        <v>25</v>
      </c>
    </row>
    <row r="28" spans="5:7" ht="15.75" thickBot="1" x14ac:dyDescent="0.3">
      <c r="E28" s="25"/>
    </row>
    <row r="29" spans="5:7" x14ac:dyDescent="0.25">
      <c r="E29" s="26" t="s">
        <v>27</v>
      </c>
      <c r="F29" s="10">
        <v>34</v>
      </c>
      <c r="G29" s="142"/>
    </row>
    <row r="30" spans="5:7" ht="15.75" thickBot="1" x14ac:dyDescent="0.3">
      <c r="E30" s="15" t="s">
        <v>26</v>
      </c>
      <c r="F30" s="16">
        <v>22019</v>
      </c>
      <c r="G30" s="144"/>
    </row>
    <row r="33" spans="2:5" x14ac:dyDescent="0.25">
      <c r="B33" s="187" t="s">
        <v>30</v>
      </c>
      <c r="C33" s="187"/>
      <c r="D33" s="187"/>
      <c r="E33" s="187"/>
    </row>
    <row r="34" spans="2:5" x14ac:dyDescent="0.25">
      <c r="B34" s="187" t="s">
        <v>31</v>
      </c>
      <c r="C34" s="187"/>
      <c r="D34" s="187"/>
      <c r="E34" s="187"/>
    </row>
  </sheetData>
  <mergeCells count="3">
    <mergeCell ref="B9:E9"/>
    <mergeCell ref="B33:E33"/>
    <mergeCell ref="B34:E34"/>
  </mergeCells>
  <pageMargins left="0.7" right="0.7" top="0.75" bottom="0.75" header="0.3" footer="0.3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6:D15"/>
  <sheetViews>
    <sheetView workbookViewId="0">
      <selection activeCell="F32" sqref="F32"/>
    </sheetView>
  </sheetViews>
  <sheetFormatPr baseColWidth="10" defaultRowHeight="15" x14ac:dyDescent="0.25"/>
  <cols>
    <col min="3" max="3" width="22.42578125" customWidth="1"/>
  </cols>
  <sheetData>
    <row r="6" spans="3:4" ht="15.75" thickBot="1" x14ac:dyDescent="0.3"/>
    <row r="7" spans="3:4" x14ac:dyDescent="0.25">
      <c r="C7" s="165" t="s">
        <v>133</v>
      </c>
      <c r="D7" s="166" t="s">
        <v>134</v>
      </c>
    </row>
    <row r="8" spans="3:4" x14ac:dyDescent="0.25">
      <c r="C8" s="12"/>
      <c r="D8" s="14"/>
    </row>
    <row r="9" spans="3:4" x14ac:dyDescent="0.25">
      <c r="C9" s="12" t="s">
        <v>131</v>
      </c>
      <c r="D9" s="14">
        <v>15398</v>
      </c>
    </row>
    <row r="10" spans="3:4" x14ac:dyDescent="0.25">
      <c r="C10" s="12"/>
      <c r="D10" s="14"/>
    </row>
    <row r="11" spans="3:4" x14ac:dyDescent="0.25">
      <c r="C11" s="12" t="s">
        <v>132</v>
      </c>
      <c r="D11" s="14">
        <v>17527</v>
      </c>
    </row>
    <row r="12" spans="3:4" x14ac:dyDescent="0.25">
      <c r="C12" s="12"/>
      <c r="D12" s="14"/>
    </row>
    <row r="13" spans="3:4" ht="15.75" thickBot="1" x14ac:dyDescent="0.3">
      <c r="C13" s="15" t="s">
        <v>122</v>
      </c>
      <c r="D13" s="17">
        <v>20222</v>
      </c>
    </row>
    <row r="15" spans="3:4" x14ac:dyDescent="0.25">
      <c r="C15" s="167" t="s">
        <v>2</v>
      </c>
      <c r="D15">
        <f>SUM(D9:D14)</f>
        <v>53147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N74"/>
  <sheetViews>
    <sheetView topLeftCell="A25" workbookViewId="0">
      <selection activeCell="E40" sqref="E40"/>
    </sheetView>
  </sheetViews>
  <sheetFormatPr baseColWidth="10" defaultRowHeight="15" x14ac:dyDescent="0.25"/>
  <cols>
    <col min="3" max="3" width="7.42578125" customWidth="1"/>
    <col min="4" max="4" width="20.140625" customWidth="1"/>
    <col min="7" max="7" width="14.5703125" customWidth="1"/>
    <col min="11" max="11" width="16" customWidth="1"/>
  </cols>
  <sheetData>
    <row r="2" spans="2:14" x14ac:dyDescent="0.25">
      <c r="B2" s="188" t="s">
        <v>147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5" spans="2:14" x14ac:dyDescent="0.25">
      <c r="C5">
        <v>100</v>
      </c>
      <c r="D5" t="s">
        <v>148</v>
      </c>
      <c r="E5" t="s">
        <v>149</v>
      </c>
      <c r="G5" t="s">
        <v>150</v>
      </c>
      <c r="H5">
        <v>2</v>
      </c>
      <c r="I5">
        <v>3</v>
      </c>
      <c r="J5">
        <v>4</v>
      </c>
      <c r="K5" t="s">
        <v>151</v>
      </c>
    </row>
    <row r="6" spans="2:14" x14ac:dyDescent="0.25">
      <c r="C6">
        <v>75</v>
      </c>
      <c r="D6">
        <v>2</v>
      </c>
      <c r="E6" t="s">
        <v>152</v>
      </c>
      <c r="G6" t="s">
        <v>149</v>
      </c>
      <c r="H6" t="s">
        <v>152</v>
      </c>
      <c r="I6" t="s">
        <v>153</v>
      </c>
      <c r="J6" t="s">
        <v>154</v>
      </c>
      <c r="K6" t="s">
        <v>155</v>
      </c>
    </row>
    <row r="7" spans="2:14" x14ac:dyDescent="0.25">
      <c r="C7">
        <v>50</v>
      </c>
      <c r="D7">
        <v>3</v>
      </c>
      <c r="E7" t="s">
        <v>153</v>
      </c>
    </row>
    <row r="8" spans="2:14" x14ac:dyDescent="0.25">
      <c r="C8">
        <v>25</v>
      </c>
      <c r="D8">
        <v>4</v>
      </c>
      <c r="E8" t="s">
        <v>154</v>
      </c>
    </row>
    <row r="9" spans="2:14" x14ac:dyDescent="0.25">
      <c r="C9">
        <v>0</v>
      </c>
      <c r="D9" t="s">
        <v>156</v>
      </c>
      <c r="E9" t="s">
        <v>155</v>
      </c>
    </row>
    <row r="12" spans="2:14" x14ac:dyDescent="0.25">
      <c r="D12">
        <v>1</v>
      </c>
      <c r="E12" t="s">
        <v>149</v>
      </c>
      <c r="G12">
        <v>1</v>
      </c>
      <c r="H12" s="117">
        <v>4.7E-2</v>
      </c>
    </row>
    <row r="13" spans="2:14" x14ac:dyDescent="0.25">
      <c r="D13">
        <v>2</v>
      </c>
      <c r="E13" t="s">
        <v>152</v>
      </c>
      <c r="G13">
        <v>2</v>
      </c>
      <c r="H13" s="117">
        <v>5.3999999999999999E-2</v>
      </c>
    </row>
    <row r="14" spans="2:14" x14ac:dyDescent="0.25">
      <c r="D14">
        <v>3</v>
      </c>
      <c r="E14" t="s">
        <v>153</v>
      </c>
      <c r="G14">
        <v>3</v>
      </c>
      <c r="H14" s="117">
        <v>8.1000000000000003E-2</v>
      </c>
    </row>
    <row r="15" spans="2:14" x14ac:dyDescent="0.25">
      <c r="D15">
        <v>4</v>
      </c>
      <c r="E15" t="s">
        <v>154</v>
      </c>
      <c r="G15">
        <v>4</v>
      </c>
      <c r="H15" s="117">
        <v>0.215</v>
      </c>
    </row>
    <row r="16" spans="2:14" x14ac:dyDescent="0.25">
      <c r="D16">
        <v>5</v>
      </c>
      <c r="E16" t="s">
        <v>155</v>
      </c>
      <c r="G16">
        <v>5</v>
      </c>
      <c r="H16" s="117">
        <v>0.60399999999999998</v>
      </c>
    </row>
    <row r="38" spans="2:14" x14ac:dyDescent="0.25">
      <c r="B38" s="188" t="s">
        <v>163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</row>
    <row r="40" spans="2:14" x14ac:dyDescent="0.25">
      <c r="G40">
        <v>1</v>
      </c>
      <c r="H40" s="117">
        <v>5.3999999999999999E-2</v>
      </c>
    </row>
    <row r="41" spans="2:14" x14ac:dyDescent="0.25">
      <c r="G41">
        <v>2</v>
      </c>
      <c r="H41" s="117">
        <v>6.7000000000000004E-2</v>
      </c>
    </row>
    <row r="42" spans="2:14" x14ac:dyDescent="0.25">
      <c r="G42">
        <v>3</v>
      </c>
      <c r="H42" s="117">
        <v>8.6999999999999994E-2</v>
      </c>
    </row>
    <row r="43" spans="2:14" x14ac:dyDescent="0.25">
      <c r="G43">
        <v>4</v>
      </c>
      <c r="H43" s="117">
        <v>0.20799999999999999</v>
      </c>
    </row>
    <row r="44" spans="2:14" x14ac:dyDescent="0.25">
      <c r="G44">
        <v>5</v>
      </c>
      <c r="H44" s="117">
        <v>0.58399999999999996</v>
      </c>
    </row>
    <row r="64" spans="5:12" x14ac:dyDescent="0.25">
      <c r="E64" t="s">
        <v>157</v>
      </c>
      <c r="F64" t="s">
        <v>158</v>
      </c>
      <c r="G64" t="s">
        <v>159</v>
      </c>
      <c r="J64" t="s">
        <v>157</v>
      </c>
      <c r="K64" t="s">
        <v>158</v>
      </c>
      <c r="L64" t="s">
        <v>159</v>
      </c>
    </row>
    <row r="66" spans="5:12" x14ac:dyDescent="0.25">
      <c r="E66">
        <v>26</v>
      </c>
      <c r="F66">
        <v>121</v>
      </c>
      <c r="G66">
        <v>50</v>
      </c>
      <c r="J66" t="s">
        <v>160</v>
      </c>
      <c r="K66" t="s">
        <v>161</v>
      </c>
      <c r="L66" t="s">
        <v>160</v>
      </c>
    </row>
    <row r="74" spans="5:12" x14ac:dyDescent="0.25">
      <c r="K74" s="170" t="s">
        <v>162</v>
      </c>
    </row>
  </sheetData>
  <mergeCells count="2">
    <mergeCell ref="B2:N2"/>
    <mergeCell ref="B38:N3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4:F18"/>
  <sheetViews>
    <sheetView topLeftCell="A13" workbookViewId="0">
      <selection activeCell="J39" sqref="J39"/>
    </sheetView>
  </sheetViews>
  <sheetFormatPr baseColWidth="10" defaultRowHeight="15" x14ac:dyDescent="0.25"/>
  <cols>
    <col min="4" max="4" width="18" customWidth="1"/>
    <col min="5" max="5" width="14.85546875" customWidth="1"/>
  </cols>
  <sheetData>
    <row r="4" spans="3:6" ht="15.75" thickBot="1" x14ac:dyDescent="0.3"/>
    <row r="5" spans="3:6" ht="15.75" thickBot="1" x14ac:dyDescent="0.3">
      <c r="C5" s="150" t="s">
        <v>121</v>
      </c>
      <c r="D5" s="150" t="s">
        <v>145</v>
      </c>
      <c r="E5" s="150" t="s">
        <v>146</v>
      </c>
      <c r="F5" s="151" t="s">
        <v>2</v>
      </c>
    </row>
    <row r="6" spans="3:6" ht="15.75" thickBot="1" x14ac:dyDescent="0.3">
      <c r="C6" s="152" t="s">
        <v>90</v>
      </c>
      <c r="D6" s="153">
        <v>122</v>
      </c>
      <c r="E6" s="153">
        <v>553</v>
      </c>
      <c r="F6" s="153">
        <v>1174</v>
      </c>
    </row>
    <row r="7" spans="3:6" ht="15.75" thickBot="1" x14ac:dyDescent="0.3">
      <c r="C7" s="154" t="s">
        <v>93</v>
      </c>
      <c r="D7" s="155">
        <v>138</v>
      </c>
      <c r="E7" s="155">
        <v>658</v>
      </c>
      <c r="F7" s="155">
        <v>1420</v>
      </c>
    </row>
    <row r="8" spans="3:6" ht="15.75" thickBot="1" x14ac:dyDescent="0.3">
      <c r="C8" s="152" t="s">
        <v>91</v>
      </c>
      <c r="D8" s="153">
        <v>225</v>
      </c>
      <c r="E8" s="153">
        <v>867</v>
      </c>
      <c r="F8" s="153">
        <v>1895</v>
      </c>
    </row>
    <row r="9" spans="3:6" ht="15.75" thickBot="1" x14ac:dyDescent="0.3">
      <c r="C9" s="154" t="s">
        <v>92</v>
      </c>
      <c r="D9" s="155">
        <v>214</v>
      </c>
      <c r="E9" s="155">
        <v>692</v>
      </c>
      <c r="F9" s="155">
        <v>1574</v>
      </c>
    </row>
    <row r="10" spans="3:6" ht="15.75" thickBot="1" x14ac:dyDescent="0.3">
      <c r="C10" s="152" t="s">
        <v>95</v>
      </c>
      <c r="D10" s="153">
        <v>170</v>
      </c>
      <c r="E10" s="153">
        <v>916</v>
      </c>
      <c r="F10" s="153">
        <v>1699</v>
      </c>
    </row>
    <row r="11" spans="3:6" ht="15.75" thickBot="1" x14ac:dyDescent="0.3">
      <c r="C11" s="154" t="s">
        <v>35</v>
      </c>
      <c r="D11" s="155">
        <v>172</v>
      </c>
      <c r="E11" s="155">
        <v>1002</v>
      </c>
      <c r="F11" s="155">
        <v>2073</v>
      </c>
    </row>
    <row r="12" spans="3:6" ht="15.75" thickBot="1" x14ac:dyDescent="0.3">
      <c r="C12" s="152" t="s">
        <v>36</v>
      </c>
      <c r="D12" s="153">
        <v>169</v>
      </c>
      <c r="E12" s="153">
        <v>754</v>
      </c>
      <c r="F12" s="153">
        <v>1381</v>
      </c>
    </row>
    <row r="13" spans="3:6" ht="15.75" thickBot="1" x14ac:dyDescent="0.3">
      <c r="C13" s="154" t="s">
        <v>37</v>
      </c>
      <c r="D13" s="155">
        <v>86</v>
      </c>
      <c r="E13" s="155">
        <v>456</v>
      </c>
      <c r="F13" s="155">
        <v>886</v>
      </c>
    </row>
    <row r="14" spans="3:6" ht="15.75" thickBot="1" x14ac:dyDescent="0.3">
      <c r="C14" s="152" t="s">
        <v>38</v>
      </c>
      <c r="D14" s="153">
        <v>145</v>
      </c>
      <c r="E14" s="153">
        <v>770</v>
      </c>
      <c r="F14" s="153">
        <v>1390</v>
      </c>
    </row>
    <row r="15" spans="3:6" ht="15.75" thickBot="1" x14ac:dyDescent="0.3">
      <c r="C15" s="154" t="s">
        <v>39</v>
      </c>
      <c r="D15" s="155">
        <v>152</v>
      </c>
      <c r="E15" s="155">
        <v>827</v>
      </c>
      <c r="F15" s="155">
        <v>1631</v>
      </c>
    </row>
    <row r="16" spans="3:6" ht="15.75" thickBot="1" x14ac:dyDescent="0.3">
      <c r="C16" s="152" t="s">
        <v>40</v>
      </c>
      <c r="D16" s="153">
        <v>203</v>
      </c>
      <c r="E16" s="153">
        <v>678</v>
      </c>
      <c r="F16" s="153">
        <v>1416</v>
      </c>
    </row>
    <row r="17" spans="3:6" ht="15.75" thickBot="1" x14ac:dyDescent="0.3">
      <c r="C17" s="154" t="s">
        <v>41</v>
      </c>
      <c r="D17" s="155">
        <v>144</v>
      </c>
      <c r="E17" s="155">
        <v>483</v>
      </c>
      <c r="F17" s="155">
        <v>1157</v>
      </c>
    </row>
    <row r="18" spans="3:6" x14ac:dyDescent="0.25">
      <c r="D18">
        <f>SUM(D6:D17)</f>
        <v>1940</v>
      </c>
      <c r="E18">
        <f>SUM(E6:E17)</f>
        <v>8656</v>
      </c>
      <c r="F18">
        <f>SUM(D18:E18)</f>
        <v>10596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3:G71"/>
  <sheetViews>
    <sheetView topLeftCell="A7" workbookViewId="0">
      <selection activeCell="I12" sqref="I12"/>
    </sheetView>
  </sheetViews>
  <sheetFormatPr baseColWidth="10" defaultRowHeight="15" x14ac:dyDescent="0.25"/>
  <cols>
    <col min="6" max="6" width="4.42578125" customWidth="1"/>
    <col min="7" max="7" width="11.42578125" style="9"/>
  </cols>
  <sheetData>
    <row r="3" spans="3:7" ht="15.75" thickBot="1" x14ac:dyDescent="0.3"/>
    <row r="4" spans="3:7" ht="15.75" thickBot="1" x14ac:dyDescent="0.3">
      <c r="G4" s="171" t="s">
        <v>164</v>
      </c>
    </row>
    <row r="5" spans="3:7" ht="15.75" thickBot="1" x14ac:dyDescent="0.3">
      <c r="C5" s="178" t="s">
        <v>136</v>
      </c>
      <c r="D5" s="179"/>
      <c r="E5" s="179"/>
      <c r="F5" s="179"/>
      <c r="G5" s="172">
        <v>16059</v>
      </c>
    </row>
    <row r="6" spans="3:7" x14ac:dyDescent="0.25">
      <c r="C6" s="35"/>
      <c r="D6" s="35"/>
      <c r="E6" s="35"/>
      <c r="F6" s="35"/>
      <c r="G6" s="172"/>
    </row>
    <row r="7" spans="3:7" x14ac:dyDescent="0.25">
      <c r="C7" s="35"/>
      <c r="D7" s="35"/>
      <c r="E7" s="35"/>
      <c r="F7" s="35"/>
      <c r="G7" s="172"/>
    </row>
    <row r="8" spans="3:7" ht="15.75" thickBot="1" x14ac:dyDescent="0.3">
      <c r="C8" s="35"/>
      <c r="D8" s="35"/>
      <c r="E8" s="35"/>
      <c r="F8" s="35"/>
      <c r="G8" s="172"/>
    </row>
    <row r="9" spans="3:7" ht="15.75" thickBot="1" x14ac:dyDescent="0.3">
      <c r="C9" s="193" t="s">
        <v>137</v>
      </c>
      <c r="D9" s="194"/>
      <c r="E9" s="194"/>
      <c r="F9" s="194"/>
      <c r="G9" s="172">
        <v>9843</v>
      </c>
    </row>
    <row r="10" spans="3:7" x14ac:dyDescent="0.25">
      <c r="C10" s="35"/>
      <c r="D10" s="35"/>
      <c r="E10" s="35"/>
      <c r="F10" s="35"/>
      <c r="G10" s="172"/>
    </row>
    <row r="11" spans="3:7" x14ac:dyDescent="0.25">
      <c r="C11" s="35"/>
      <c r="D11" s="35"/>
      <c r="E11" s="35"/>
      <c r="F11" s="35"/>
      <c r="G11" s="172"/>
    </row>
    <row r="12" spans="3:7" ht="15.75" thickBot="1" x14ac:dyDescent="0.3">
      <c r="C12" s="35"/>
      <c r="D12" s="35"/>
      <c r="E12" s="35"/>
      <c r="F12" s="35"/>
      <c r="G12" s="172"/>
    </row>
    <row r="13" spans="3:7" ht="15.75" thickBot="1" x14ac:dyDescent="0.3">
      <c r="C13" s="193" t="s">
        <v>138</v>
      </c>
      <c r="D13" s="194"/>
      <c r="E13" s="194"/>
      <c r="F13" s="194"/>
      <c r="G13" s="172">
        <v>3513</v>
      </c>
    </row>
    <row r="14" spans="3:7" x14ac:dyDescent="0.25">
      <c r="C14" s="35"/>
      <c r="D14" s="35"/>
      <c r="E14" s="35"/>
      <c r="F14" s="35"/>
      <c r="G14" s="172"/>
    </row>
    <row r="15" spans="3:7" x14ac:dyDescent="0.25">
      <c r="C15" s="35"/>
      <c r="D15" s="35"/>
      <c r="E15" s="35"/>
      <c r="F15" s="35"/>
      <c r="G15" s="172"/>
    </row>
    <row r="16" spans="3:7" ht="15.75" thickBot="1" x14ac:dyDescent="0.3">
      <c r="C16" s="35"/>
      <c r="D16" s="35"/>
      <c r="E16" s="35"/>
      <c r="F16" s="35"/>
      <c r="G16" s="172"/>
    </row>
    <row r="17" spans="3:7" ht="15.75" thickBot="1" x14ac:dyDescent="0.3">
      <c r="C17" s="193" t="s">
        <v>139</v>
      </c>
      <c r="D17" s="194"/>
      <c r="E17" s="194"/>
      <c r="F17" s="194"/>
      <c r="G17" s="172">
        <v>346</v>
      </c>
    </row>
    <row r="18" spans="3:7" x14ac:dyDescent="0.25">
      <c r="C18" s="35"/>
      <c r="D18" s="35"/>
      <c r="E18" s="35"/>
      <c r="F18" s="35"/>
      <c r="G18" s="172"/>
    </row>
    <row r="19" spans="3:7" x14ac:dyDescent="0.25">
      <c r="C19" s="35"/>
      <c r="D19" s="35"/>
      <c r="E19" s="35"/>
      <c r="F19" s="35"/>
      <c r="G19" s="172"/>
    </row>
    <row r="20" spans="3:7" ht="15.75" thickBot="1" x14ac:dyDescent="0.3">
      <c r="C20" s="35"/>
      <c r="D20" s="35"/>
      <c r="E20" s="35"/>
      <c r="F20" s="35"/>
      <c r="G20" s="172"/>
    </row>
    <row r="21" spans="3:7" ht="15.75" thickBot="1" x14ac:dyDescent="0.3">
      <c r="C21" s="178" t="s">
        <v>42</v>
      </c>
      <c r="D21" s="179"/>
      <c r="E21" s="179"/>
      <c r="F21" s="179"/>
      <c r="G21" s="172">
        <v>13356</v>
      </c>
    </row>
    <row r="22" spans="3:7" x14ac:dyDescent="0.25">
      <c r="C22" s="35"/>
      <c r="D22" s="35"/>
      <c r="E22" s="35"/>
      <c r="F22" s="35"/>
      <c r="G22" s="172"/>
    </row>
    <row r="23" spans="3:7" x14ac:dyDescent="0.25">
      <c r="C23" s="35"/>
      <c r="D23" s="35"/>
      <c r="E23" s="35"/>
      <c r="F23" s="35"/>
      <c r="G23" s="172"/>
    </row>
    <row r="24" spans="3:7" ht="15.75" thickBot="1" x14ac:dyDescent="0.3">
      <c r="C24" s="35"/>
      <c r="D24" s="35"/>
      <c r="E24" s="35"/>
      <c r="F24" s="35"/>
      <c r="G24" s="172"/>
    </row>
    <row r="25" spans="3:7" ht="15.75" thickBot="1" x14ac:dyDescent="0.3">
      <c r="C25" s="195" t="s">
        <v>140</v>
      </c>
      <c r="D25" s="196"/>
      <c r="E25" s="196"/>
      <c r="F25" s="196"/>
      <c r="G25" s="172">
        <v>3689</v>
      </c>
    </row>
    <row r="26" spans="3:7" x14ac:dyDescent="0.25">
      <c r="G26" s="172"/>
    </row>
    <row r="27" spans="3:7" x14ac:dyDescent="0.25">
      <c r="G27" s="172"/>
    </row>
    <row r="28" spans="3:7" ht="15.75" thickBot="1" x14ac:dyDescent="0.3">
      <c r="C28" s="35"/>
      <c r="D28" s="35"/>
      <c r="E28" s="35"/>
      <c r="F28" s="35"/>
      <c r="G28" s="172" t="s">
        <v>165</v>
      </c>
    </row>
    <row r="29" spans="3:7" ht="15.75" thickBot="1" x14ac:dyDescent="0.3">
      <c r="C29" s="189" t="s">
        <v>141</v>
      </c>
      <c r="D29" s="190"/>
      <c r="E29" s="190"/>
      <c r="F29" s="190"/>
      <c r="G29" s="173">
        <v>7.3958333333333341E-3</v>
      </c>
    </row>
    <row r="30" spans="3:7" x14ac:dyDescent="0.25">
      <c r="C30" s="35"/>
      <c r="D30" s="35"/>
      <c r="E30" s="35"/>
      <c r="F30" s="35"/>
      <c r="G30" s="172"/>
    </row>
    <row r="31" spans="3:7" x14ac:dyDescent="0.25">
      <c r="C31" s="35"/>
      <c r="D31" s="35"/>
      <c r="E31" s="35"/>
      <c r="F31" s="35"/>
      <c r="G31" s="172"/>
    </row>
    <row r="32" spans="3:7" ht="15.75" thickBot="1" x14ac:dyDescent="0.3">
      <c r="C32" s="35"/>
      <c r="D32" s="35"/>
      <c r="E32" s="35"/>
      <c r="F32" s="35"/>
      <c r="G32" s="172"/>
    </row>
    <row r="33" spans="3:7" ht="15.75" thickBot="1" x14ac:dyDescent="0.3">
      <c r="C33" s="191" t="s">
        <v>142</v>
      </c>
      <c r="D33" s="192"/>
      <c r="E33" s="192"/>
      <c r="F33" s="192"/>
      <c r="G33" s="173">
        <v>2.488425925925926E-3</v>
      </c>
    </row>
    <row r="34" spans="3:7" ht="15.75" thickBot="1" x14ac:dyDescent="0.3">
      <c r="C34" s="35"/>
      <c r="D34" s="35"/>
      <c r="E34" s="35"/>
      <c r="F34" s="35"/>
      <c r="G34" s="172"/>
    </row>
    <row r="35" spans="3:7" ht="15.75" thickBot="1" x14ac:dyDescent="0.3">
      <c r="C35" s="193" t="s">
        <v>143</v>
      </c>
      <c r="D35" s="194"/>
      <c r="E35" s="194"/>
      <c r="F35" s="194"/>
      <c r="G35" s="174">
        <v>0.91</v>
      </c>
    </row>
    <row r="36" spans="3:7" x14ac:dyDescent="0.25">
      <c r="C36" s="35"/>
      <c r="D36" s="35"/>
      <c r="E36" s="35"/>
      <c r="F36" s="35"/>
      <c r="G36" s="172"/>
    </row>
    <row r="37" spans="3:7" ht="15.75" thickBot="1" x14ac:dyDescent="0.3">
      <c r="C37" s="35"/>
      <c r="D37" s="35"/>
      <c r="E37" s="35"/>
      <c r="F37" s="35"/>
      <c r="G37" s="172"/>
    </row>
    <row r="38" spans="3:7" ht="15.75" thickBot="1" x14ac:dyDescent="0.3">
      <c r="C38" s="193" t="s">
        <v>144</v>
      </c>
      <c r="D38" s="194"/>
      <c r="E38" s="194"/>
      <c r="F38" s="194"/>
      <c r="G38" s="175">
        <v>0.9</v>
      </c>
    </row>
    <row r="39" spans="3:7" x14ac:dyDescent="0.25">
      <c r="C39" s="35"/>
      <c r="D39" s="35"/>
      <c r="E39" s="35"/>
      <c r="F39" s="35"/>
    </row>
    <row r="40" spans="3:7" x14ac:dyDescent="0.25">
      <c r="C40" s="41"/>
      <c r="D40" s="41"/>
      <c r="E40" s="41"/>
      <c r="F40" s="41"/>
    </row>
    <row r="41" spans="3:7" x14ac:dyDescent="0.25">
      <c r="C41" s="41"/>
      <c r="D41" s="41"/>
      <c r="E41" s="41"/>
      <c r="F41" s="41"/>
    </row>
    <row r="42" spans="3:7" x14ac:dyDescent="0.25">
      <c r="C42" s="41"/>
      <c r="D42" s="41"/>
      <c r="E42" s="41"/>
      <c r="F42" s="41"/>
    </row>
    <row r="43" spans="3:7" x14ac:dyDescent="0.25">
      <c r="C43" s="41"/>
      <c r="D43" s="41"/>
      <c r="E43" s="41"/>
      <c r="F43" s="41"/>
    </row>
    <row r="44" spans="3:7" x14ac:dyDescent="0.25">
      <c r="C44" s="41"/>
      <c r="D44" s="41"/>
      <c r="E44" s="41"/>
      <c r="F44" s="41"/>
    </row>
    <row r="45" spans="3:7" x14ac:dyDescent="0.25">
      <c r="C45" s="41"/>
      <c r="D45" s="41"/>
      <c r="E45" s="41"/>
      <c r="F45" s="41"/>
    </row>
    <row r="46" spans="3:7" x14ac:dyDescent="0.25">
      <c r="C46" s="41"/>
      <c r="D46" s="41"/>
      <c r="E46" s="41"/>
      <c r="F46" s="41"/>
    </row>
    <row r="47" spans="3:7" x14ac:dyDescent="0.25">
      <c r="C47" s="41"/>
      <c r="D47" s="41"/>
      <c r="E47" s="41"/>
      <c r="F47" s="41"/>
    </row>
    <row r="48" spans="3:7" x14ac:dyDescent="0.25">
      <c r="C48" s="41"/>
      <c r="D48" s="41"/>
      <c r="E48" s="41"/>
      <c r="F48" s="41"/>
    </row>
    <row r="49" spans="3:6" x14ac:dyDescent="0.25">
      <c r="C49" s="41"/>
      <c r="D49" s="41"/>
      <c r="E49" s="41"/>
      <c r="F49" s="41"/>
    </row>
    <row r="50" spans="3:6" x14ac:dyDescent="0.25">
      <c r="C50" s="41"/>
      <c r="D50" s="41"/>
      <c r="E50" s="41"/>
      <c r="F50" s="41"/>
    </row>
    <row r="51" spans="3:6" x14ac:dyDescent="0.25">
      <c r="C51" s="41"/>
      <c r="D51" s="41"/>
      <c r="E51" s="41"/>
      <c r="F51" s="41"/>
    </row>
    <row r="52" spans="3:6" x14ac:dyDescent="0.25">
      <c r="C52" s="41"/>
      <c r="D52" s="41"/>
      <c r="E52" s="41"/>
      <c r="F52" s="41"/>
    </row>
    <row r="53" spans="3:6" x14ac:dyDescent="0.25">
      <c r="C53" s="41"/>
      <c r="D53" s="41"/>
      <c r="E53" s="41"/>
      <c r="F53" s="41"/>
    </row>
    <row r="54" spans="3:6" x14ac:dyDescent="0.25">
      <c r="C54" s="41"/>
      <c r="D54" s="41"/>
      <c r="E54" s="41"/>
      <c r="F54" s="41"/>
    </row>
    <row r="55" spans="3:6" x14ac:dyDescent="0.25">
      <c r="C55" s="41"/>
      <c r="D55" s="41"/>
      <c r="E55" s="41"/>
      <c r="F55" s="41"/>
    </row>
    <row r="56" spans="3:6" x14ac:dyDescent="0.25">
      <c r="C56" s="41"/>
      <c r="D56" s="41"/>
      <c r="E56" s="41"/>
      <c r="F56" s="41"/>
    </row>
    <row r="57" spans="3:6" x14ac:dyDescent="0.25">
      <c r="C57" s="41"/>
      <c r="D57" s="41"/>
      <c r="E57" s="41"/>
      <c r="F57" s="41"/>
    </row>
    <row r="58" spans="3:6" x14ac:dyDescent="0.25">
      <c r="C58" s="41"/>
      <c r="D58" s="41"/>
      <c r="E58" s="41"/>
      <c r="F58" s="41"/>
    </row>
    <row r="59" spans="3:6" x14ac:dyDescent="0.25">
      <c r="C59" s="41"/>
      <c r="D59" s="41"/>
      <c r="E59" s="41"/>
      <c r="F59" s="41"/>
    </row>
    <row r="60" spans="3:6" x14ac:dyDescent="0.25">
      <c r="C60" s="41"/>
      <c r="D60" s="41"/>
      <c r="E60" s="41"/>
      <c r="F60" s="41"/>
    </row>
    <row r="61" spans="3:6" x14ac:dyDescent="0.25">
      <c r="C61" s="41"/>
      <c r="D61" s="41"/>
      <c r="E61" s="41"/>
      <c r="F61" s="41"/>
    </row>
    <row r="62" spans="3:6" x14ac:dyDescent="0.25">
      <c r="C62" s="41"/>
      <c r="D62" s="41"/>
      <c r="E62" s="41"/>
      <c r="F62" s="41"/>
    </row>
    <row r="63" spans="3:6" x14ac:dyDescent="0.25">
      <c r="C63" s="41"/>
      <c r="D63" s="41"/>
      <c r="E63" s="41"/>
      <c r="F63" s="41"/>
    </row>
    <row r="64" spans="3:6" x14ac:dyDescent="0.25">
      <c r="C64" s="41"/>
      <c r="D64" s="41"/>
      <c r="E64" s="41"/>
      <c r="F64" s="41"/>
    </row>
    <row r="65" spans="3:6" x14ac:dyDescent="0.25">
      <c r="C65" s="41"/>
      <c r="D65" s="41"/>
      <c r="E65" s="41"/>
      <c r="F65" s="41"/>
    </row>
    <row r="66" spans="3:6" x14ac:dyDescent="0.25">
      <c r="C66" s="41"/>
      <c r="D66" s="41"/>
      <c r="E66" s="41"/>
      <c r="F66" s="41"/>
    </row>
    <row r="67" spans="3:6" x14ac:dyDescent="0.25">
      <c r="C67" s="41"/>
      <c r="D67" s="41"/>
      <c r="E67" s="41"/>
      <c r="F67" s="41"/>
    </row>
    <row r="68" spans="3:6" x14ac:dyDescent="0.25">
      <c r="C68" s="41"/>
      <c r="D68" s="41"/>
      <c r="E68" s="41"/>
      <c r="F68" s="41"/>
    </row>
    <row r="69" spans="3:6" x14ac:dyDescent="0.25">
      <c r="C69" s="41"/>
      <c r="D69" s="41"/>
      <c r="E69" s="41"/>
      <c r="F69" s="41"/>
    </row>
    <row r="70" spans="3:6" x14ac:dyDescent="0.25">
      <c r="C70" s="41"/>
      <c r="D70" s="41"/>
      <c r="E70" s="41"/>
      <c r="F70" s="41"/>
    </row>
    <row r="71" spans="3:6" x14ac:dyDescent="0.25">
      <c r="C71" s="41"/>
      <c r="D71" s="41"/>
      <c r="E71" s="41"/>
      <c r="F71" s="41"/>
    </row>
  </sheetData>
  <mergeCells count="10">
    <mergeCell ref="C29:F29"/>
    <mergeCell ref="C33:F33"/>
    <mergeCell ref="C35:F35"/>
    <mergeCell ref="C38:F38"/>
    <mergeCell ref="C5:F5"/>
    <mergeCell ref="C9:F9"/>
    <mergeCell ref="C13:F13"/>
    <mergeCell ref="C17:F17"/>
    <mergeCell ref="C21:F21"/>
    <mergeCell ref="C25:F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N20"/>
  <sheetViews>
    <sheetView topLeftCell="C1" workbookViewId="0">
      <selection activeCell="K32" sqref="K32"/>
    </sheetView>
  </sheetViews>
  <sheetFormatPr baseColWidth="10" defaultRowHeight="15" x14ac:dyDescent="0.25"/>
  <cols>
    <col min="1" max="1" width="20.5703125" customWidth="1"/>
  </cols>
  <sheetData>
    <row r="3" spans="1:14" x14ac:dyDescent="0.25">
      <c r="A3" s="1" t="s">
        <v>0</v>
      </c>
    </row>
    <row r="4" spans="1:14" x14ac:dyDescent="0.25">
      <c r="A4" s="2" t="s">
        <v>1</v>
      </c>
      <c r="B4" s="2">
        <v>8</v>
      </c>
      <c r="C4" s="2">
        <v>9</v>
      </c>
      <c r="D4" s="2">
        <v>10</v>
      </c>
      <c r="E4" s="2">
        <v>11</v>
      </c>
      <c r="F4" s="2">
        <v>12</v>
      </c>
      <c r="G4" s="2">
        <v>13</v>
      </c>
      <c r="H4" s="2">
        <v>14</v>
      </c>
      <c r="I4" s="2">
        <v>15</v>
      </c>
      <c r="J4" s="2">
        <v>16</v>
      </c>
      <c r="K4" s="2">
        <v>17</v>
      </c>
      <c r="L4" s="2">
        <v>18</v>
      </c>
      <c r="M4" s="2">
        <v>19</v>
      </c>
      <c r="N4" s="2" t="s">
        <v>2</v>
      </c>
    </row>
    <row r="5" spans="1:14" s="4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t="s">
        <v>10</v>
      </c>
      <c r="B6" s="7">
        <v>965</v>
      </c>
      <c r="C6" s="7">
        <v>686</v>
      </c>
      <c r="D6" s="7">
        <v>1127</v>
      </c>
      <c r="E6" s="7">
        <v>1041</v>
      </c>
      <c r="F6" s="7">
        <v>968</v>
      </c>
      <c r="G6" s="7">
        <v>613</v>
      </c>
      <c r="H6" s="7"/>
      <c r="I6" s="7"/>
      <c r="J6" s="7">
        <v>279</v>
      </c>
      <c r="K6" s="7">
        <v>176</v>
      </c>
      <c r="L6" s="7">
        <v>112</v>
      </c>
      <c r="M6" s="7"/>
      <c r="N6" s="7">
        <f>SUM(B6:L6)</f>
        <v>5967</v>
      </c>
    </row>
    <row r="8" spans="1:14" x14ac:dyDescent="0.25">
      <c r="A8" t="s">
        <v>11</v>
      </c>
      <c r="B8" s="7">
        <v>441</v>
      </c>
      <c r="C8" s="7">
        <v>1133</v>
      </c>
      <c r="D8" s="7">
        <v>1286</v>
      </c>
      <c r="E8" s="7">
        <v>1607</v>
      </c>
      <c r="F8" s="7">
        <v>1376</v>
      </c>
      <c r="G8" s="7">
        <v>999</v>
      </c>
      <c r="H8" s="7"/>
      <c r="I8" s="7"/>
      <c r="J8" s="7">
        <v>109</v>
      </c>
      <c r="K8" s="7">
        <v>157</v>
      </c>
      <c r="L8" s="7">
        <v>142</v>
      </c>
      <c r="M8" s="7"/>
      <c r="N8" s="7">
        <f>SUM(B8:L8)</f>
        <v>7250</v>
      </c>
    </row>
    <row r="10" spans="1:14" x14ac:dyDescent="0.25">
      <c r="A10" t="s">
        <v>116</v>
      </c>
      <c r="B10" s="7">
        <v>185</v>
      </c>
      <c r="C10" s="7">
        <v>296</v>
      </c>
      <c r="D10" s="7">
        <v>345</v>
      </c>
      <c r="E10" s="7">
        <v>477</v>
      </c>
      <c r="F10" s="7">
        <v>461</v>
      </c>
      <c r="G10" s="7">
        <v>254</v>
      </c>
      <c r="H10" s="7"/>
      <c r="I10" s="7"/>
      <c r="J10" s="7">
        <v>61</v>
      </c>
      <c r="K10" s="7">
        <v>58</v>
      </c>
      <c r="L10" s="7">
        <v>44</v>
      </c>
      <c r="M10" s="7"/>
      <c r="N10" s="7">
        <f>SUM(B10:L10)</f>
        <v>2181</v>
      </c>
    </row>
    <row r="13" spans="1:14" x14ac:dyDescent="0.25">
      <c r="A13" s="1" t="s">
        <v>9</v>
      </c>
    </row>
    <row r="14" spans="1:14" x14ac:dyDescent="0.25">
      <c r="A14" s="2" t="s">
        <v>1</v>
      </c>
      <c r="B14" s="2">
        <v>8</v>
      </c>
      <c r="C14" s="2">
        <v>9</v>
      </c>
      <c r="D14" s="2">
        <v>10</v>
      </c>
      <c r="E14" s="2">
        <v>11</v>
      </c>
      <c r="F14" s="2">
        <v>12</v>
      </c>
      <c r="G14" s="2">
        <v>13</v>
      </c>
      <c r="H14" s="2">
        <v>14</v>
      </c>
      <c r="I14" s="2">
        <v>15</v>
      </c>
      <c r="J14" s="2">
        <v>16</v>
      </c>
      <c r="K14" s="2">
        <v>17</v>
      </c>
      <c r="L14" s="2">
        <v>18</v>
      </c>
      <c r="M14" s="2">
        <v>19</v>
      </c>
      <c r="N14" s="2" t="s">
        <v>2</v>
      </c>
    </row>
    <row r="16" spans="1:14" x14ac:dyDescent="0.25">
      <c r="A16" t="s">
        <v>12</v>
      </c>
      <c r="B16" s="7">
        <v>1658</v>
      </c>
      <c r="C16" s="7">
        <v>1725</v>
      </c>
      <c r="D16" s="7">
        <v>2231</v>
      </c>
      <c r="E16" s="7">
        <v>2467</v>
      </c>
      <c r="F16" s="7">
        <v>1995</v>
      </c>
      <c r="G16" s="7">
        <v>1755</v>
      </c>
      <c r="H16" s="7">
        <v>82</v>
      </c>
      <c r="I16" s="7"/>
      <c r="J16" s="7">
        <v>512</v>
      </c>
      <c r="K16" s="7">
        <v>401</v>
      </c>
      <c r="L16" s="7">
        <v>355</v>
      </c>
      <c r="M16" s="7">
        <v>1</v>
      </c>
      <c r="N16" s="7">
        <f>SUM(B16:M16)</f>
        <v>13182</v>
      </c>
    </row>
    <row r="18" spans="1:14" x14ac:dyDescent="0.25">
      <c r="A18" t="s">
        <v>13</v>
      </c>
      <c r="B18" s="7">
        <v>579</v>
      </c>
      <c r="C18" s="7">
        <v>1495</v>
      </c>
      <c r="D18" s="7">
        <v>1631</v>
      </c>
      <c r="E18" s="7">
        <v>2104</v>
      </c>
      <c r="F18" s="7">
        <v>1850</v>
      </c>
      <c r="G18" s="7">
        <v>1367</v>
      </c>
      <c r="H18" s="7">
        <v>25</v>
      </c>
      <c r="I18" s="7"/>
      <c r="J18" s="7">
        <v>148</v>
      </c>
      <c r="K18" s="7">
        <v>214</v>
      </c>
      <c r="L18" s="7">
        <v>224</v>
      </c>
      <c r="M18" s="7">
        <v>7</v>
      </c>
      <c r="N18" s="7">
        <f>SUM(B18:M18)</f>
        <v>9644</v>
      </c>
    </row>
    <row r="20" spans="1:14" x14ac:dyDescent="0.25">
      <c r="A20" t="s">
        <v>117</v>
      </c>
      <c r="B20" s="7">
        <v>254</v>
      </c>
      <c r="C20" s="7">
        <v>667</v>
      </c>
      <c r="D20" s="7">
        <v>597</v>
      </c>
      <c r="E20" s="7">
        <v>933</v>
      </c>
      <c r="F20" s="7">
        <v>926</v>
      </c>
      <c r="G20" s="7">
        <v>676</v>
      </c>
      <c r="H20" s="7">
        <v>39</v>
      </c>
      <c r="I20" s="7"/>
      <c r="J20" s="7">
        <v>114</v>
      </c>
      <c r="K20" s="7">
        <v>116</v>
      </c>
      <c r="L20" s="7">
        <v>101</v>
      </c>
      <c r="M20" s="7">
        <v>2</v>
      </c>
      <c r="N20" s="9">
        <f>SUM(B20:M20)</f>
        <v>4425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14"/>
  <sheetViews>
    <sheetView topLeftCell="A19" workbookViewId="0">
      <selection activeCell="I40" sqref="I40"/>
    </sheetView>
  </sheetViews>
  <sheetFormatPr baseColWidth="10" defaultRowHeight="15" x14ac:dyDescent="0.25"/>
  <cols>
    <col min="4" max="4" width="13.85546875" customWidth="1"/>
    <col min="9" max="9" width="13.7109375" customWidth="1"/>
  </cols>
  <sheetData>
    <row r="1" spans="2:10" ht="21" x14ac:dyDescent="0.35">
      <c r="B1" s="114" t="s">
        <v>77</v>
      </c>
      <c r="G1" s="114" t="s">
        <v>45</v>
      </c>
    </row>
    <row r="2" spans="2:10" x14ac:dyDescent="0.25">
      <c r="C2" s="111" t="s">
        <v>94</v>
      </c>
      <c r="D2" s="112" t="s">
        <v>7</v>
      </c>
      <c r="E2" s="113" t="s">
        <v>118</v>
      </c>
      <c r="H2" s="111" t="s">
        <v>96</v>
      </c>
      <c r="I2" s="112" t="s">
        <v>7</v>
      </c>
      <c r="J2" s="113" t="s">
        <v>118</v>
      </c>
    </row>
    <row r="3" spans="2:10" x14ac:dyDescent="0.25">
      <c r="B3" t="s">
        <v>90</v>
      </c>
      <c r="C3">
        <v>498</v>
      </c>
      <c r="D3">
        <v>530</v>
      </c>
      <c r="E3">
        <v>112</v>
      </c>
      <c r="G3" t="s">
        <v>90</v>
      </c>
      <c r="H3">
        <v>993</v>
      </c>
      <c r="I3">
        <v>708</v>
      </c>
      <c r="J3">
        <v>215</v>
      </c>
    </row>
    <row r="4" spans="2:10" x14ac:dyDescent="0.25">
      <c r="B4" t="s">
        <v>93</v>
      </c>
      <c r="C4">
        <v>527</v>
      </c>
      <c r="D4">
        <v>562</v>
      </c>
      <c r="E4">
        <v>115</v>
      </c>
      <c r="G4" t="s">
        <v>93</v>
      </c>
      <c r="H4">
        <v>1210</v>
      </c>
      <c r="I4">
        <v>722</v>
      </c>
      <c r="J4">
        <v>253</v>
      </c>
    </row>
    <row r="5" spans="2:10" x14ac:dyDescent="0.25">
      <c r="B5" t="s">
        <v>91</v>
      </c>
      <c r="C5">
        <v>721</v>
      </c>
      <c r="D5">
        <v>711</v>
      </c>
      <c r="E5">
        <v>285</v>
      </c>
      <c r="G5" t="s">
        <v>91</v>
      </c>
      <c r="H5">
        <v>1398</v>
      </c>
      <c r="I5">
        <v>960</v>
      </c>
      <c r="J5">
        <v>476</v>
      </c>
    </row>
    <row r="6" spans="2:10" x14ac:dyDescent="0.25">
      <c r="B6" t="s">
        <v>92</v>
      </c>
      <c r="C6">
        <v>619</v>
      </c>
      <c r="D6">
        <v>548</v>
      </c>
      <c r="E6">
        <v>141</v>
      </c>
      <c r="G6" t="s">
        <v>92</v>
      </c>
      <c r="H6">
        <v>1337</v>
      </c>
      <c r="I6">
        <v>733</v>
      </c>
      <c r="J6">
        <v>312</v>
      </c>
    </row>
    <row r="7" spans="2:10" x14ac:dyDescent="0.25">
      <c r="B7" t="s">
        <v>95</v>
      </c>
      <c r="C7">
        <v>569</v>
      </c>
      <c r="D7">
        <v>636</v>
      </c>
      <c r="E7">
        <v>131</v>
      </c>
      <c r="G7" t="s">
        <v>95</v>
      </c>
      <c r="H7">
        <v>1291</v>
      </c>
      <c r="I7">
        <v>872</v>
      </c>
      <c r="J7">
        <v>287</v>
      </c>
    </row>
    <row r="8" spans="2:10" x14ac:dyDescent="0.25">
      <c r="B8" t="s">
        <v>35</v>
      </c>
      <c r="C8">
        <v>577</v>
      </c>
      <c r="D8">
        <v>676</v>
      </c>
      <c r="E8">
        <v>222</v>
      </c>
      <c r="G8" t="s">
        <v>35</v>
      </c>
      <c r="H8">
        <v>1319</v>
      </c>
      <c r="I8">
        <v>909</v>
      </c>
      <c r="J8">
        <v>407</v>
      </c>
    </row>
    <row r="9" spans="2:10" x14ac:dyDescent="0.25">
      <c r="B9" t="s">
        <v>36</v>
      </c>
      <c r="C9">
        <v>407</v>
      </c>
      <c r="D9">
        <v>620</v>
      </c>
      <c r="E9">
        <v>168</v>
      </c>
      <c r="G9" t="s">
        <v>36</v>
      </c>
      <c r="H9">
        <v>1038</v>
      </c>
      <c r="I9">
        <v>817</v>
      </c>
      <c r="J9">
        <v>374</v>
      </c>
    </row>
    <row r="10" spans="2:10" x14ac:dyDescent="0.25">
      <c r="B10" t="s">
        <v>37</v>
      </c>
      <c r="C10">
        <v>240</v>
      </c>
      <c r="D10">
        <v>475</v>
      </c>
      <c r="E10">
        <v>189</v>
      </c>
      <c r="G10" t="s">
        <v>37</v>
      </c>
      <c r="H10">
        <v>602</v>
      </c>
      <c r="I10">
        <v>625</v>
      </c>
      <c r="J10">
        <v>440</v>
      </c>
    </row>
    <row r="11" spans="2:10" x14ac:dyDescent="0.25">
      <c r="B11" t="s">
        <v>38</v>
      </c>
      <c r="C11">
        <v>385</v>
      </c>
      <c r="D11">
        <v>706</v>
      </c>
      <c r="E11">
        <v>280</v>
      </c>
      <c r="G11" t="s">
        <v>38</v>
      </c>
      <c r="H11">
        <v>906</v>
      </c>
      <c r="I11">
        <v>955</v>
      </c>
      <c r="J11">
        <v>545</v>
      </c>
    </row>
    <row r="12" spans="2:10" x14ac:dyDescent="0.25">
      <c r="B12" t="s">
        <v>39</v>
      </c>
      <c r="C12">
        <v>493</v>
      </c>
      <c r="D12">
        <v>655</v>
      </c>
      <c r="E12">
        <v>176</v>
      </c>
      <c r="G12" t="s">
        <v>39</v>
      </c>
      <c r="H12">
        <v>1086</v>
      </c>
      <c r="I12">
        <v>859</v>
      </c>
      <c r="J12">
        <v>331</v>
      </c>
    </row>
    <row r="13" spans="2:10" x14ac:dyDescent="0.25">
      <c r="B13" t="s">
        <v>40</v>
      </c>
      <c r="C13">
        <v>494</v>
      </c>
      <c r="D13">
        <v>601</v>
      </c>
      <c r="E13">
        <v>213</v>
      </c>
      <c r="G13" t="s">
        <v>40</v>
      </c>
      <c r="H13">
        <v>1053</v>
      </c>
      <c r="I13">
        <v>763</v>
      </c>
      <c r="J13">
        <v>413</v>
      </c>
    </row>
    <row r="14" spans="2:10" x14ac:dyDescent="0.25">
      <c r="B14" t="s">
        <v>41</v>
      </c>
      <c r="C14">
        <v>437</v>
      </c>
      <c r="D14">
        <v>530</v>
      </c>
      <c r="E14">
        <v>176</v>
      </c>
      <c r="G14" t="s">
        <v>41</v>
      </c>
      <c r="H14">
        <v>949</v>
      </c>
      <c r="I14">
        <v>721</v>
      </c>
      <c r="J14">
        <v>372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T24"/>
  <sheetViews>
    <sheetView topLeftCell="E14" workbookViewId="0">
      <selection activeCell="S29" sqref="S29"/>
    </sheetView>
  </sheetViews>
  <sheetFormatPr baseColWidth="10" defaultRowHeight="15" x14ac:dyDescent="0.25"/>
  <cols>
    <col min="7" max="7" width="4.28515625" customWidth="1"/>
    <col min="8" max="8" width="9.7109375" customWidth="1"/>
    <col min="9" max="9" width="9.5703125" customWidth="1"/>
    <col min="10" max="10" width="9.85546875" customWidth="1"/>
  </cols>
  <sheetData>
    <row r="2" spans="3:20" ht="15.75" thickBot="1" x14ac:dyDescent="0.3"/>
    <row r="3" spans="3:20" ht="15.75" customHeight="1" thickBot="1" x14ac:dyDescent="0.3">
      <c r="G3" s="38"/>
      <c r="H3" s="116" t="s">
        <v>90</v>
      </c>
      <c r="I3" s="116" t="s">
        <v>93</v>
      </c>
      <c r="J3" s="39" t="s">
        <v>91</v>
      </c>
      <c r="K3" s="32" t="s">
        <v>33</v>
      </c>
      <c r="L3" s="32" t="s">
        <v>34</v>
      </c>
      <c r="M3" s="32" t="s">
        <v>35</v>
      </c>
      <c r="N3" s="32" t="s">
        <v>36</v>
      </c>
      <c r="O3" s="32" t="s">
        <v>37</v>
      </c>
      <c r="P3" s="32" t="s">
        <v>38</v>
      </c>
      <c r="Q3" s="32" t="s">
        <v>39</v>
      </c>
      <c r="R3" s="32" t="s">
        <v>40</v>
      </c>
      <c r="S3" s="32" t="s">
        <v>41</v>
      </c>
    </row>
    <row r="4" spans="3:20" ht="15.75" thickBot="1" x14ac:dyDescent="0.3">
      <c r="J4" s="115" t="s">
        <v>44</v>
      </c>
    </row>
    <row r="5" spans="3:20" ht="15.75" thickBot="1" x14ac:dyDescent="0.3">
      <c r="C5" s="35"/>
      <c r="D5" s="35"/>
      <c r="E5" s="35"/>
      <c r="F5" s="35"/>
      <c r="J5" s="36"/>
      <c r="K5" s="37"/>
      <c r="L5" s="37"/>
      <c r="M5" s="37"/>
    </row>
    <row r="6" spans="3:20" ht="15.75" thickBot="1" x14ac:dyDescent="0.3">
      <c r="C6" s="178" t="s">
        <v>42</v>
      </c>
      <c r="D6" s="179"/>
      <c r="E6" s="179"/>
      <c r="F6" s="179"/>
      <c r="G6" s="33" t="s">
        <v>43</v>
      </c>
      <c r="H6" s="33">
        <v>1325</v>
      </c>
      <c r="I6" s="33">
        <v>1423</v>
      </c>
      <c r="J6" s="33">
        <v>1999</v>
      </c>
      <c r="K6" s="33">
        <v>1428</v>
      </c>
      <c r="L6" s="34">
        <v>1496</v>
      </c>
      <c r="M6" s="34">
        <v>1824</v>
      </c>
      <c r="N6" s="33">
        <v>1104</v>
      </c>
      <c r="O6" s="33">
        <v>860</v>
      </c>
      <c r="P6" s="33">
        <v>1633</v>
      </c>
      <c r="Q6" s="33">
        <v>1611</v>
      </c>
      <c r="R6" s="33">
        <v>1594</v>
      </c>
      <c r="S6" s="40">
        <v>1230</v>
      </c>
    </row>
    <row r="10" spans="3:20" ht="15.75" thickBot="1" x14ac:dyDescent="0.3"/>
    <row r="11" spans="3:20" ht="15.75" thickBot="1" x14ac:dyDescent="0.3">
      <c r="Q11" s="13"/>
      <c r="R11" s="57"/>
      <c r="S11" s="75">
        <v>2020</v>
      </c>
      <c r="T11" s="77">
        <v>2021</v>
      </c>
    </row>
    <row r="12" spans="3:20" x14ac:dyDescent="0.25">
      <c r="Q12" s="13"/>
      <c r="R12" s="26" t="s">
        <v>90</v>
      </c>
      <c r="S12" s="10"/>
      <c r="T12" s="29">
        <v>1325</v>
      </c>
    </row>
    <row r="13" spans="3:20" x14ac:dyDescent="0.25">
      <c r="Q13" s="13"/>
      <c r="R13" s="12" t="s">
        <v>93</v>
      </c>
      <c r="S13" s="11"/>
      <c r="T13" s="14">
        <v>1423</v>
      </c>
    </row>
    <row r="14" spans="3:20" x14ac:dyDescent="0.25">
      <c r="Q14" s="13" t="s">
        <v>124</v>
      </c>
      <c r="R14" s="12" t="s">
        <v>91</v>
      </c>
      <c r="S14" s="11">
        <v>339</v>
      </c>
      <c r="T14" s="14">
        <v>1999</v>
      </c>
    </row>
    <row r="15" spans="3:20" x14ac:dyDescent="0.25">
      <c r="Q15" s="13"/>
      <c r="R15" s="12" t="s">
        <v>92</v>
      </c>
      <c r="S15" s="11">
        <v>516</v>
      </c>
      <c r="T15" s="14">
        <v>1428</v>
      </c>
    </row>
    <row r="16" spans="3:20" x14ac:dyDescent="0.25">
      <c r="Q16" s="13"/>
      <c r="R16" s="12" t="s">
        <v>95</v>
      </c>
      <c r="S16" s="11">
        <v>1809</v>
      </c>
      <c r="T16" s="14">
        <v>1496</v>
      </c>
    </row>
    <row r="17" spans="17:20" x14ac:dyDescent="0.25">
      <c r="Q17" s="13"/>
      <c r="R17" s="12" t="s">
        <v>35</v>
      </c>
      <c r="S17" s="11">
        <v>2025</v>
      </c>
      <c r="T17" s="14">
        <v>1824</v>
      </c>
    </row>
    <row r="18" spans="17:20" x14ac:dyDescent="0.25">
      <c r="Q18" s="13"/>
      <c r="R18" s="12" t="s">
        <v>36</v>
      </c>
      <c r="S18" s="11">
        <v>854</v>
      </c>
      <c r="T18" s="14">
        <v>1104</v>
      </c>
    </row>
    <row r="19" spans="17:20" x14ac:dyDescent="0.25">
      <c r="Q19" s="13"/>
      <c r="R19" s="12" t="s">
        <v>37</v>
      </c>
      <c r="S19" s="11">
        <v>1082</v>
      </c>
      <c r="T19" s="14">
        <v>860</v>
      </c>
    </row>
    <row r="20" spans="17:20" x14ac:dyDescent="0.25">
      <c r="Q20" s="13"/>
      <c r="R20" s="12" t="s">
        <v>38</v>
      </c>
      <c r="S20" s="11">
        <v>1289</v>
      </c>
      <c r="T20" s="14">
        <v>1633</v>
      </c>
    </row>
    <row r="21" spans="17:20" x14ac:dyDescent="0.25">
      <c r="Q21" s="13"/>
      <c r="R21" s="12" t="s">
        <v>39</v>
      </c>
      <c r="S21" s="11">
        <v>1216</v>
      </c>
      <c r="T21" s="14">
        <v>1611</v>
      </c>
    </row>
    <row r="22" spans="17:20" x14ac:dyDescent="0.25">
      <c r="Q22" s="13"/>
      <c r="R22" s="12" t="s">
        <v>40</v>
      </c>
      <c r="S22" s="11">
        <v>1025</v>
      </c>
      <c r="T22" s="14">
        <v>1594</v>
      </c>
    </row>
    <row r="23" spans="17:20" ht="15.75" thickBot="1" x14ac:dyDescent="0.3">
      <c r="Q23" s="13"/>
      <c r="R23" s="15" t="s">
        <v>41</v>
      </c>
      <c r="S23" s="16">
        <v>1127</v>
      </c>
      <c r="T23" s="17">
        <v>1230</v>
      </c>
    </row>
    <row r="24" spans="17:20" x14ac:dyDescent="0.25">
      <c r="S24">
        <f>SUM(S14:S23)</f>
        <v>11282</v>
      </c>
      <c r="T24">
        <f>SUM(T12:T23)</f>
        <v>17527</v>
      </c>
    </row>
  </sheetData>
  <mergeCells count="1">
    <mergeCell ref="C6:F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6:A27"/>
  <sheetViews>
    <sheetView topLeftCell="A31" workbookViewId="0">
      <selection activeCell="K61" sqref="K61"/>
    </sheetView>
  </sheetViews>
  <sheetFormatPr baseColWidth="10" defaultRowHeight="15" x14ac:dyDescent="0.25"/>
  <sheetData>
    <row r="26" hidden="1" x14ac:dyDescent="0.25"/>
    <row r="27" ht="23.25" customHeight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E52"/>
  <sheetViews>
    <sheetView workbookViewId="0">
      <selection activeCell="I17" sqref="I17"/>
    </sheetView>
  </sheetViews>
  <sheetFormatPr baseColWidth="10" defaultRowHeight="15" x14ac:dyDescent="0.25"/>
  <cols>
    <col min="1" max="1" width="2.42578125" customWidth="1"/>
    <col min="2" max="2" width="41.140625" customWidth="1"/>
    <col min="4" max="4" width="14.5703125" customWidth="1"/>
  </cols>
  <sheetData>
    <row r="2" spans="2:5" ht="9.75" customHeight="1" thickBot="1" x14ac:dyDescent="0.3"/>
    <row r="3" spans="2:5" s="124" customFormat="1" ht="37.5" customHeight="1" thickBot="1" x14ac:dyDescent="0.25">
      <c r="B3" s="120" t="s">
        <v>101</v>
      </c>
      <c r="C3" s="121" t="s">
        <v>102</v>
      </c>
      <c r="D3" s="122" t="s">
        <v>119</v>
      </c>
      <c r="E3" s="123"/>
    </row>
    <row r="4" spans="2:5" x14ac:dyDescent="0.25">
      <c r="B4" s="125" t="s">
        <v>68</v>
      </c>
      <c r="C4" s="10">
        <v>8194</v>
      </c>
      <c r="D4" s="132">
        <v>9.9537037037037042E-4</v>
      </c>
      <c r="E4" s="126"/>
    </row>
    <row r="5" spans="2:5" ht="20.100000000000001" customHeight="1" x14ac:dyDescent="0.25">
      <c r="B5" s="127" t="s">
        <v>56</v>
      </c>
      <c r="C5" s="11">
        <v>631</v>
      </c>
      <c r="D5" s="129">
        <v>7.0601851851851841E-3</v>
      </c>
      <c r="E5" s="128"/>
    </row>
    <row r="6" spans="2:5" ht="20.100000000000001" customHeight="1" x14ac:dyDescent="0.25">
      <c r="B6" s="127" t="s">
        <v>55</v>
      </c>
      <c r="C6" s="11">
        <v>379</v>
      </c>
      <c r="D6" s="129">
        <v>3.6921296296296298E-3</v>
      </c>
      <c r="E6" s="128"/>
    </row>
    <row r="7" spans="2:5" ht="20.100000000000001" customHeight="1" x14ac:dyDescent="0.25">
      <c r="B7" s="127" t="s">
        <v>50</v>
      </c>
      <c r="C7" s="11">
        <v>1579</v>
      </c>
      <c r="D7" s="129">
        <v>9.3402777777777772E-3</v>
      </c>
      <c r="E7" s="128"/>
    </row>
    <row r="8" spans="2:5" ht="15.75" thickBot="1" x14ac:dyDescent="0.3">
      <c r="B8" s="130" t="s">
        <v>100</v>
      </c>
      <c r="C8" s="16">
        <v>144</v>
      </c>
      <c r="D8" s="131">
        <v>6.6782407407407415E-3</v>
      </c>
    </row>
    <row r="9" spans="2:5" s="124" customFormat="1" ht="40.5" customHeight="1" thickBot="1" x14ac:dyDescent="0.25">
      <c r="B9" s="138" t="s">
        <v>103</v>
      </c>
      <c r="C9" s="139" t="s">
        <v>102</v>
      </c>
      <c r="D9" s="122" t="s">
        <v>119</v>
      </c>
      <c r="E9" s="123"/>
    </row>
    <row r="10" spans="2:5" x14ac:dyDescent="0.25">
      <c r="B10" s="125" t="s">
        <v>67</v>
      </c>
      <c r="C10" s="10">
        <v>6</v>
      </c>
      <c r="D10" s="132">
        <v>5.138888888888889E-3</v>
      </c>
      <c r="E10" s="126"/>
    </row>
    <row r="11" spans="2:5" x14ac:dyDescent="0.25">
      <c r="B11" s="127" t="s">
        <v>51</v>
      </c>
      <c r="C11" s="11">
        <v>58</v>
      </c>
      <c r="D11" s="129">
        <v>3.5185185185185185E-3</v>
      </c>
      <c r="E11" s="128"/>
    </row>
    <row r="12" spans="2:5" x14ac:dyDescent="0.25">
      <c r="B12" s="127" t="s">
        <v>52</v>
      </c>
      <c r="C12" s="11">
        <v>106</v>
      </c>
      <c r="D12" s="129">
        <v>2.7777777777777779E-3</v>
      </c>
      <c r="E12" s="128"/>
    </row>
    <row r="13" spans="2:5" x14ac:dyDescent="0.25">
      <c r="B13" s="127" t="s">
        <v>59</v>
      </c>
      <c r="C13" s="11">
        <v>432</v>
      </c>
      <c r="D13" s="129">
        <v>1.8402777777777777E-3</v>
      </c>
      <c r="E13" s="128"/>
    </row>
    <row r="14" spans="2:5" x14ac:dyDescent="0.25">
      <c r="B14" s="127" t="s">
        <v>61</v>
      </c>
      <c r="C14" s="11">
        <v>126</v>
      </c>
      <c r="D14" s="129">
        <v>3.9004629629629632E-3</v>
      </c>
      <c r="E14" s="128"/>
    </row>
    <row r="15" spans="2:5" ht="20.100000000000001" customHeight="1" thickBot="1" x14ac:dyDescent="0.3">
      <c r="B15" s="130" t="s">
        <v>54</v>
      </c>
      <c r="C15" s="16">
        <v>4</v>
      </c>
      <c r="D15" s="131">
        <v>4.9768518518518521E-3</v>
      </c>
      <c r="E15" s="47"/>
    </row>
    <row r="16" spans="2:5" s="124" customFormat="1" ht="40.5" customHeight="1" thickBot="1" x14ac:dyDescent="0.25">
      <c r="B16" s="138" t="s">
        <v>104</v>
      </c>
      <c r="C16" s="139" t="s">
        <v>102</v>
      </c>
      <c r="D16" s="122" t="s">
        <v>119</v>
      </c>
      <c r="E16" s="123"/>
    </row>
    <row r="17" spans="2:5" x14ac:dyDescent="0.25">
      <c r="B17" s="125" t="s">
        <v>69</v>
      </c>
      <c r="C17" s="10">
        <v>35</v>
      </c>
      <c r="D17" s="132">
        <v>4.6527777777777774E-3</v>
      </c>
      <c r="E17" s="128"/>
    </row>
    <row r="18" spans="2:5" x14ac:dyDescent="0.25">
      <c r="B18" s="127" t="s">
        <v>75</v>
      </c>
      <c r="C18" s="11">
        <v>449</v>
      </c>
      <c r="D18" s="129">
        <v>3.5416666666666665E-3</v>
      </c>
      <c r="E18" s="128"/>
    </row>
    <row r="19" spans="2:5" x14ac:dyDescent="0.25">
      <c r="B19" s="127" t="s">
        <v>57</v>
      </c>
      <c r="C19" s="11">
        <v>153</v>
      </c>
      <c r="D19" s="129">
        <v>4.340277777777778E-3</v>
      </c>
    </row>
    <row r="20" spans="2:5" ht="15.75" thickBot="1" x14ac:dyDescent="0.3">
      <c r="B20" s="130" t="s">
        <v>47</v>
      </c>
      <c r="C20" s="16">
        <v>11</v>
      </c>
      <c r="D20" s="131">
        <v>5.2662037037037035E-3</v>
      </c>
    </row>
    <row r="21" spans="2:5" s="124" customFormat="1" ht="39" thickBot="1" x14ac:dyDescent="0.25">
      <c r="B21" s="138" t="s">
        <v>105</v>
      </c>
      <c r="C21" s="139" t="s">
        <v>102</v>
      </c>
      <c r="D21" s="122" t="s">
        <v>119</v>
      </c>
      <c r="E21" s="123"/>
    </row>
    <row r="22" spans="2:5" x14ac:dyDescent="0.25">
      <c r="B22" s="125" t="s">
        <v>66</v>
      </c>
      <c r="C22" s="10">
        <v>4041</v>
      </c>
      <c r="D22" s="132">
        <v>3.414351851851852E-3</v>
      </c>
      <c r="E22" s="128"/>
    </row>
    <row r="23" spans="2:5" s="41" customFormat="1" ht="15.75" customHeight="1" x14ac:dyDescent="0.25">
      <c r="B23" s="127" t="s">
        <v>106</v>
      </c>
      <c r="C23" s="11">
        <v>674</v>
      </c>
      <c r="D23" s="129">
        <v>6.5972222222222213E-4</v>
      </c>
      <c r="E23" s="47"/>
    </row>
    <row r="24" spans="2:5" x14ac:dyDescent="0.25">
      <c r="B24" s="127" t="s">
        <v>74</v>
      </c>
      <c r="C24" s="11">
        <v>32</v>
      </c>
      <c r="D24" s="129">
        <v>7.407407407407407E-4</v>
      </c>
      <c r="E24" s="47"/>
    </row>
    <row r="25" spans="2:5" x14ac:dyDescent="0.25">
      <c r="B25" s="127" t="s">
        <v>72</v>
      </c>
      <c r="C25" s="11">
        <v>67</v>
      </c>
      <c r="D25" s="129">
        <v>1.5439814814814816E-2</v>
      </c>
      <c r="E25" s="47"/>
    </row>
    <row r="26" spans="2:5" x14ac:dyDescent="0.25">
      <c r="B26" s="127" t="s">
        <v>107</v>
      </c>
      <c r="C26" s="11">
        <v>1411</v>
      </c>
      <c r="D26" s="129">
        <v>7.6620370370370366E-3</v>
      </c>
    </row>
    <row r="27" spans="2:5" x14ac:dyDescent="0.25">
      <c r="B27" s="127" t="s">
        <v>17</v>
      </c>
      <c r="C27" s="11">
        <v>263</v>
      </c>
      <c r="D27" s="129">
        <v>1.0532407407407407E-3</v>
      </c>
    </row>
    <row r="28" spans="2:5" ht="15.75" thickBot="1" x14ac:dyDescent="0.3">
      <c r="B28" s="130" t="s">
        <v>97</v>
      </c>
      <c r="C28" s="16">
        <v>7100</v>
      </c>
      <c r="D28" s="131">
        <v>4.2592592592592595E-3</v>
      </c>
    </row>
    <row r="29" spans="2:5" s="124" customFormat="1" ht="39" thickBot="1" x14ac:dyDescent="0.25">
      <c r="B29" s="138" t="s">
        <v>108</v>
      </c>
      <c r="C29" s="139" t="s">
        <v>102</v>
      </c>
      <c r="D29" s="140" t="s">
        <v>119</v>
      </c>
      <c r="E29" s="123"/>
    </row>
    <row r="30" spans="2:5" ht="15.75" thickBot="1" x14ac:dyDescent="0.3">
      <c r="B30" s="133" t="s">
        <v>60</v>
      </c>
      <c r="C30" s="63">
        <v>161</v>
      </c>
      <c r="D30" s="147">
        <v>7.1527777777777787E-3</v>
      </c>
      <c r="E30" s="128"/>
    </row>
    <row r="31" spans="2:5" s="124" customFormat="1" ht="39" thickBot="1" x14ac:dyDescent="0.25">
      <c r="B31" s="138" t="s">
        <v>120</v>
      </c>
      <c r="C31" s="135" t="s">
        <v>102</v>
      </c>
      <c r="D31" s="136" t="s">
        <v>119</v>
      </c>
      <c r="E31" s="123"/>
    </row>
    <row r="32" spans="2:5" x14ac:dyDescent="0.25">
      <c r="B32" s="145" t="s">
        <v>46</v>
      </c>
      <c r="C32" s="148">
        <v>193</v>
      </c>
      <c r="D32" s="149">
        <v>1.1689814814814814E-2</v>
      </c>
      <c r="E32" s="128"/>
    </row>
    <row r="33" spans="2:5" x14ac:dyDescent="0.25">
      <c r="B33" s="137" t="s">
        <v>114</v>
      </c>
      <c r="C33" s="12">
        <v>485</v>
      </c>
      <c r="D33" s="129">
        <v>6.168981481481481E-3</v>
      </c>
      <c r="E33" s="128"/>
    </row>
    <row r="34" spans="2:5" x14ac:dyDescent="0.25">
      <c r="B34" s="137" t="s">
        <v>98</v>
      </c>
      <c r="C34" s="12">
        <v>8</v>
      </c>
      <c r="D34" s="129">
        <v>4.0740740740740746E-3</v>
      </c>
      <c r="E34" s="47"/>
    </row>
    <row r="35" spans="2:5" ht="15.75" thickBot="1" x14ac:dyDescent="0.3">
      <c r="B35" s="146" t="s">
        <v>63</v>
      </c>
      <c r="C35" s="15">
        <v>190</v>
      </c>
      <c r="D35" s="131">
        <v>5.3587962962962964E-3</v>
      </c>
      <c r="E35" s="47"/>
    </row>
    <row r="36" spans="2:5" s="124" customFormat="1" ht="39" thickBot="1" x14ac:dyDescent="0.25">
      <c r="B36" s="120" t="s">
        <v>109</v>
      </c>
      <c r="C36" s="139" t="s">
        <v>102</v>
      </c>
      <c r="D36" s="140" t="s">
        <v>119</v>
      </c>
      <c r="E36" s="123"/>
    </row>
    <row r="37" spans="2:5" x14ac:dyDescent="0.25">
      <c r="B37" s="125" t="s">
        <v>71</v>
      </c>
      <c r="C37" s="10">
        <v>82</v>
      </c>
      <c r="D37" s="132">
        <v>1.1018518518518518E-2</v>
      </c>
      <c r="E37" s="128"/>
    </row>
    <row r="38" spans="2:5" ht="15.75" thickBot="1" x14ac:dyDescent="0.3">
      <c r="B38" s="130" t="s">
        <v>110</v>
      </c>
      <c r="C38" s="16">
        <v>6</v>
      </c>
      <c r="D38" s="131">
        <v>4.6874999999999998E-3</v>
      </c>
    </row>
    <row r="39" spans="2:5" s="124" customFormat="1" ht="39" thickBot="1" x14ac:dyDescent="0.25">
      <c r="B39" s="138" t="s">
        <v>111</v>
      </c>
      <c r="C39" s="139" t="s">
        <v>102</v>
      </c>
      <c r="D39" s="122" t="s">
        <v>119</v>
      </c>
      <c r="E39" s="123"/>
    </row>
    <row r="40" spans="2:5" ht="15.75" thickBot="1" x14ac:dyDescent="0.3">
      <c r="B40" s="133" t="s">
        <v>62</v>
      </c>
      <c r="C40" s="75">
        <v>188</v>
      </c>
      <c r="D40" s="141">
        <v>6.7013888888888887E-3</v>
      </c>
      <c r="E40" s="128"/>
    </row>
    <row r="41" spans="2:5" s="124" customFormat="1" ht="39" thickBot="1" x14ac:dyDescent="0.25">
      <c r="B41" s="138" t="s">
        <v>99</v>
      </c>
      <c r="C41" s="139" t="s">
        <v>102</v>
      </c>
      <c r="D41" s="122" t="s">
        <v>119</v>
      </c>
      <c r="E41" s="123"/>
    </row>
    <row r="42" spans="2:5" s="41" customFormat="1" x14ac:dyDescent="0.25">
      <c r="B42" s="26" t="s">
        <v>49</v>
      </c>
      <c r="C42" s="10">
        <v>731</v>
      </c>
      <c r="D42" s="132">
        <v>8.6574074074074071E-3</v>
      </c>
      <c r="E42" s="47"/>
    </row>
    <row r="43" spans="2:5" s="41" customFormat="1" x14ac:dyDescent="0.25">
      <c r="B43" s="12" t="s">
        <v>53</v>
      </c>
      <c r="C43" s="11">
        <v>734</v>
      </c>
      <c r="D43" s="129">
        <v>5.4398148148148149E-3</v>
      </c>
      <c r="E43" s="47"/>
    </row>
    <row r="44" spans="2:5" s="41" customFormat="1" x14ac:dyDescent="0.25">
      <c r="B44" s="12" t="s">
        <v>58</v>
      </c>
      <c r="C44" s="11">
        <v>4</v>
      </c>
      <c r="D44" s="129">
        <v>8.5300925925925926E-3</v>
      </c>
      <c r="E44" s="47"/>
    </row>
    <row r="45" spans="2:5" s="41" customFormat="1" x14ac:dyDescent="0.25">
      <c r="B45" s="12" t="s">
        <v>65</v>
      </c>
      <c r="C45" s="11">
        <v>10</v>
      </c>
      <c r="D45" s="129">
        <v>4.6296296296296302E-3</v>
      </c>
      <c r="E45" s="47"/>
    </row>
    <row r="46" spans="2:5" s="41" customFormat="1" x14ac:dyDescent="0.25">
      <c r="B46" s="12" t="s">
        <v>73</v>
      </c>
      <c r="C46" s="11">
        <v>6</v>
      </c>
      <c r="D46" s="129">
        <v>7.858796296296296E-3</v>
      </c>
      <c r="E46" s="47"/>
    </row>
    <row r="47" spans="2:5" s="41" customFormat="1" ht="15.75" thickBot="1" x14ac:dyDescent="0.3">
      <c r="B47" s="134" t="s">
        <v>48</v>
      </c>
      <c r="C47" s="16">
        <v>639</v>
      </c>
      <c r="D47" s="131">
        <v>1.1064814814814814E-2</v>
      </c>
      <c r="E47" s="47"/>
    </row>
    <row r="48" spans="2:5" s="124" customFormat="1" ht="39" thickBot="1" x14ac:dyDescent="0.25">
      <c r="B48" s="138" t="s">
        <v>112</v>
      </c>
      <c r="C48" s="139" t="s">
        <v>102</v>
      </c>
      <c r="D48" s="122" t="s">
        <v>119</v>
      </c>
      <c r="E48" s="123"/>
    </row>
    <row r="49" spans="2:5" x14ac:dyDescent="0.25">
      <c r="B49" s="125" t="s">
        <v>70</v>
      </c>
      <c r="C49" s="10">
        <v>25</v>
      </c>
      <c r="D49" s="132">
        <v>3.2291666666666666E-3</v>
      </c>
      <c r="E49" s="47"/>
    </row>
    <row r="50" spans="2:5" ht="15.75" thickBot="1" x14ac:dyDescent="0.3">
      <c r="B50" s="134" t="s">
        <v>113</v>
      </c>
      <c r="C50" s="16">
        <v>37</v>
      </c>
      <c r="D50" s="131">
        <v>4.0162037037037033E-3</v>
      </c>
    </row>
    <row r="51" spans="2:5" s="124" customFormat="1" ht="39" thickBot="1" x14ac:dyDescent="0.25">
      <c r="B51" s="120" t="s">
        <v>115</v>
      </c>
      <c r="C51" s="121" t="s">
        <v>102</v>
      </c>
      <c r="D51" s="122" t="s">
        <v>119</v>
      </c>
      <c r="E51" s="123"/>
    </row>
    <row r="52" spans="2:5" ht="15.75" thickBot="1" x14ac:dyDescent="0.3">
      <c r="B52" s="57" t="s">
        <v>64</v>
      </c>
      <c r="C52" s="75">
        <v>235</v>
      </c>
      <c r="D52" s="141">
        <v>1.9212962962962962E-3</v>
      </c>
      <c r="E52" s="4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F7"/>
  <sheetViews>
    <sheetView workbookViewId="0">
      <selection activeCell="G33" sqref="G33"/>
    </sheetView>
  </sheetViews>
  <sheetFormatPr baseColWidth="10" defaultRowHeight="15" x14ac:dyDescent="0.25"/>
  <cols>
    <col min="2" max="2" width="30.42578125" customWidth="1"/>
    <col min="3" max="3" width="7.7109375" customWidth="1"/>
    <col min="4" max="4" width="9.5703125" customWidth="1"/>
    <col min="5" max="5" width="8.140625" customWidth="1"/>
    <col min="6" max="6" width="7.85546875" customWidth="1"/>
  </cols>
  <sheetData>
    <row r="3" spans="2:6" x14ac:dyDescent="0.25">
      <c r="B3" t="s">
        <v>135</v>
      </c>
    </row>
    <row r="4" spans="2:6" x14ac:dyDescent="0.25">
      <c r="B4" s="138"/>
      <c r="C4" s="169">
        <v>2018</v>
      </c>
      <c r="D4" s="169">
        <v>2019</v>
      </c>
      <c r="E4" s="169">
        <v>2020</v>
      </c>
      <c r="F4" s="168">
        <v>2021</v>
      </c>
    </row>
    <row r="5" spans="2:6" ht="24.75" x14ac:dyDescent="0.25">
      <c r="B5" s="137" t="s">
        <v>106</v>
      </c>
      <c r="C5" s="11">
        <v>653</v>
      </c>
      <c r="D5" s="11">
        <v>325</v>
      </c>
      <c r="E5" s="11">
        <v>304</v>
      </c>
      <c r="F5" s="11">
        <v>674</v>
      </c>
    </row>
    <row r="6" spans="2:6" x14ac:dyDescent="0.25">
      <c r="B6" s="137" t="s">
        <v>107</v>
      </c>
      <c r="C6" s="11">
        <v>556</v>
      </c>
      <c r="D6" s="11">
        <v>660</v>
      </c>
      <c r="E6" s="11">
        <v>975</v>
      </c>
      <c r="F6" s="11">
        <v>1432</v>
      </c>
    </row>
    <row r="7" spans="2:6" x14ac:dyDescent="0.25">
      <c r="C7" s="43"/>
      <c r="D7" s="43"/>
      <c r="E7" s="43"/>
      <c r="F7" s="4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46"/>
  <sheetViews>
    <sheetView workbookViewId="0">
      <selection activeCell="I24" sqref="I24"/>
    </sheetView>
  </sheetViews>
  <sheetFormatPr baseColWidth="10" defaultRowHeight="15" x14ac:dyDescent="0.25"/>
  <cols>
    <col min="3" max="3" width="16.85546875" customWidth="1"/>
    <col min="4" max="4" width="2.85546875" customWidth="1"/>
    <col min="6" max="6" width="17.140625" customWidth="1"/>
    <col min="8" max="8" width="11" customWidth="1"/>
    <col min="9" max="9" width="16.28515625" customWidth="1"/>
    <col min="10" max="10" width="15.5703125" customWidth="1"/>
    <col min="11" max="11" width="10" customWidth="1"/>
    <col min="12" max="12" width="9.140625" customWidth="1"/>
    <col min="13" max="13" width="9" customWidth="1"/>
    <col min="14" max="14" width="10.7109375" customWidth="1"/>
    <col min="15" max="15" width="7.5703125" customWidth="1"/>
    <col min="16" max="16" width="10.28515625" customWidth="1"/>
    <col min="17" max="17" width="12.28515625" customWidth="1"/>
    <col min="18" max="19" width="9.42578125" customWidth="1"/>
    <col min="259" max="259" width="2.85546875" customWidth="1"/>
    <col min="515" max="515" width="2.85546875" customWidth="1"/>
    <col min="771" max="771" width="2.85546875" customWidth="1"/>
    <col min="1027" max="1027" width="2.85546875" customWidth="1"/>
    <col min="1283" max="1283" width="2.85546875" customWidth="1"/>
    <col min="1539" max="1539" width="2.85546875" customWidth="1"/>
    <col min="1795" max="1795" width="2.85546875" customWidth="1"/>
    <col min="2051" max="2051" width="2.85546875" customWidth="1"/>
    <col min="2307" max="2307" width="2.85546875" customWidth="1"/>
    <col min="2563" max="2563" width="2.85546875" customWidth="1"/>
    <col min="2819" max="2819" width="2.85546875" customWidth="1"/>
    <col min="3075" max="3075" width="2.85546875" customWidth="1"/>
    <col min="3331" max="3331" width="2.85546875" customWidth="1"/>
    <col min="3587" max="3587" width="2.85546875" customWidth="1"/>
    <col min="3843" max="3843" width="2.85546875" customWidth="1"/>
    <col min="4099" max="4099" width="2.85546875" customWidth="1"/>
    <col min="4355" max="4355" width="2.85546875" customWidth="1"/>
    <col min="4611" max="4611" width="2.85546875" customWidth="1"/>
    <col min="4867" max="4867" width="2.85546875" customWidth="1"/>
    <col min="5123" max="5123" width="2.85546875" customWidth="1"/>
    <col min="5379" max="5379" width="2.85546875" customWidth="1"/>
    <col min="5635" max="5635" width="2.85546875" customWidth="1"/>
    <col min="5891" max="5891" width="2.85546875" customWidth="1"/>
    <col min="6147" max="6147" width="2.85546875" customWidth="1"/>
    <col min="6403" max="6403" width="2.85546875" customWidth="1"/>
    <col min="6659" max="6659" width="2.85546875" customWidth="1"/>
    <col min="6915" max="6915" width="2.85546875" customWidth="1"/>
    <col min="7171" max="7171" width="2.85546875" customWidth="1"/>
    <col min="7427" max="7427" width="2.85546875" customWidth="1"/>
    <col min="7683" max="7683" width="2.85546875" customWidth="1"/>
    <col min="7939" max="7939" width="2.85546875" customWidth="1"/>
    <col min="8195" max="8195" width="2.85546875" customWidth="1"/>
    <col min="8451" max="8451" width="2.85546875" customWidth="1"/>
    <col min="8707" max="8707" width="2.85546875" customWidth="1"/>
    <col min="8963" max="8963" width="2.85546875" customWidth="1"/>
    <col min="9219" max="9219" width="2.85546875" customWidth="1"/>
    <col min="9475" max="9475" width="2.85546875" customWidth="1"/>
    <col min="9731" max="9731" width="2.85546875" customWidth="1"/>
    <col min="9987" max="9987" width="2.85546875" customWidth="1"/>
    <col min="10243" max="10243" width="2.85546875" customWidth="1"/>
    <col min="10499" max="10499" width="2.85546875" customWidth="1"/>
    <col min="10755" max="10755" width="2.85546875" customWidth="1"/>
    <col min="11011" max="11011" width="2.85546875" customWidth="1"/>
    <col min="11267" max="11267" width="2.85546875" customWidth="1"/>
    <col min="11523" max="11523" width="2.85546875" customWidth="1"/>
    <col min="11779" max="11779" width="2.85546875" customWidth="1"/>
    <col min="12035" max="12035" width="2.85546875" customWidth="1"/>
    <col min="12291" max="12291" width="2.85546875" customWidth="1"/>
    <col min="12547" max="12547" width="2.85546875" customWidth="1"/>
    <col min="12803" max="12803" width="2.85546875" customWidth="1"/>
    <col min="13059" max="13059" width="2.85546875" customWidth="1"/>
    <col min="13315" max="13315" width="2.85546875" customWidth="1"/>
    <col min="13571" max="13571" width="2.85546875" customWidth="1"/>
    <col min="13827" max="13827" width="2.85546875" customWidth="1"/>
    <col min="14083" max="14083" width="2.85546875" customWidth="1"/>
    <col min="14339" max="14339" width="2.85546875" customWidth="1"/>
    <col min="14595" max="14595" width="2.85546875" customWidth="1"/>
    <col min="14851" max="14851" width="2.85546875" customWidth="1"/>
    <col min="15107" max="15107" width="2.85546875" customWidth="1"/>
    <col min="15363" max="15363" width="2.85546875" customWidth="1"/>
    <col min="15619" max="15619" width="2.85546875" customWidth="1"/>
    <col min="15875" max="15875" width="2.85546875" customWidth="1"/>
    <col min="16131" max="16131" width="2.85546875" customWidth="1"/>
  </cols>
  <sheetData>
    <row r="1" spans="2:17" s="41" customFormat="1" ht="18" x14ac:dyDescent="0.25">
      <c r="B1" s="185"/>
      <c r="C1" s="185"/>
      <c r="D1" s="185"/>
      <c r="E1" s="185"/>
      <c r="F1" s="185"/>
    </row>
    <row r="2" spans="2:17" ht="18" x14ac:dyDescent="0.25">
      <c r="B2" s="180"/>
      <c r="C2" s="180"/>
      <c r="D2" s="180"/>
      <c r="E2" s="180"/>
      <c r="F2" s="180"/>
      <c r="M2" s="180"/>
      <c r="N2" s="180"/>
      <c r="O2" s="180"/>
      <c r="P2" s="180"/>
      <c r="Q2" s="180"/>
    </row>
    <row r="3" spans="2:17" ht="18.75" customHeight="1" x14ac:dyDescent="0.25">
      <c r="B3" s="180"/>
      <c r="C3" s="180"/>
      <c r="D3" s="180"/>
      <c r="E3" s="180"/>
      <c r="F3" s="180"/>
      <c r="M3" s="183"/>
      <c r="N3" s="183"/>
      <c r="O3" s="183"/>
      <c r="P3" s="183"/>
      <c r="Q3" s="183"/>
    </row>
    <row r="4" spans="2:17" ht="18.75" customHeight="1" x14ac:dyDescent="0.25">
      <c r="B4" s="183"/>
      <c r="C4" s="183"/>
      <c r="D4" s="183"/>
      <c r="E4" s="183"/>
      <c r="F4" s="183"/>
      <c r="M4" s="47"/>
      <c r="N4" s="47"/>
      <c r="O4" s="47"/>
      <c r="P4" s="47"/>
      <c r="Q4" s="47"/>
    </row>
    <row r="5" spans="2:17" x14ac:dyDescent="0.25">
      <c r="B5" s="47"/>
      <c r="C5" s="47"/>
      <c r="D5" s="47"/>
      <c r="E5" s="47"/>
      <c r="F5" s="47"/>
      <c r="M5" s="182"/>
      <c r="N5" s="182"/>
      <c r="O5" s="47"/>
      <c r="P5" s="182"/>
      <c r="Q5" s="182"/>
    </row>
    <row r="6" spans="2:17" x14ac:dyDescent="0.25">
      <c r="B6" s="182"/>
      <c r="C6" s="182"/>
      <c r="D6" s="47"/>
      <c r="E6" s="182"/>
      <c r="F6" s="182"/>
      <c r="H6" s="176" t="s">
        <v>76</v>
      </c>
      <c r="I6" s="176" t="s">
        <v>3</v>
      </c>
      <c r="J6" s="9"/>
      <c r="K6" s="9"/>
      <c r="M6" s="48"/>
      <c r="N6" s="49"/>
      <c r="O6" s="47"/>
      <c r="P6" s="48"/>
      <c r="Q6" s="49"/>
    </row>
    <row r="7" spans="2:17" x14ac:dyDescent="0.25">
      <c r="B7" s="48"/>
      <c r="C7" s="49"/>
      <c r="D7" s="47"/>
      <c r="E7" s="48"/>
      <c r="F7" s="49"/>
      <c r="H7" s="119">
        <v>2011</v>
      </c>
      <c r="I7" s="119">
        <v>26163</v>
      </c>
      <c r="M7" s="47"/>
      <c r="N7" s="47"/>
      <c r="O7" s="47"/>
      <c r="P7" s="47"/>
      <c r="Q7" s="47"/>
    </row>
    <row r="8" spans="2:17" x14ac:dyDescent="0.25">
      <c r="B8" s="47"/>
      <c r="C8" s="47"/>
      <c r="D8" s="47"/>
      <c r="E8" s="47"/>
      <c r="F8" s="47"/>
      <c r="H8" s="119">
        <v>2012</v>
      </c>
      <c r="I8" s="119">
        <v>27655</v>
      </c>
      <c r="M8" s="182"/>
      <c r="N8" s="182"/>
      <c r="O8" s="47"/>
      <c r="P8" s="181"/>
      <c r="Q8" s="181"/>
    </row>
    <row r="9" spans="2:17" x14ac:dyDescent="0.25">
      <c r="B9" s="182"/>
      <c r="C9" s="182"/>
      <c r="D9" s="47"/>
      <c r="E9" s="181"/>
      <c r="F9" s="181"/>
      <c r="H9" s="119">
        <v>2013</v>
      </c>
      <c r="I9" s="119">
        <v>31375</v>
      </c>
      <c r="M9" s="48"/>
      <c r="N9" s="43"/>
      <c r="O9" s="47"/>
      <c r="P9" s="50"/>
      <c r="Q9" s="49"/>
    </row>
    <row r="10" spans="2:17" x14ac:dyDescent="0.25">
      <c r="B10" s="48"/>
      <c r="C10" s="43"/>
      <c r="D10" s="47"/>
      <c r="E10" s="50"/>
      <c r="F10" s="49"/>
      <c r="H10" s="119">
        <v>2014</v>
      </c>
      <c r="I10" s="119">
        <v>32026</v>
      </c>
      <c r="M10" s="48"/>
      <c r="N10" s="43"/>
      <c r="O10" s="47"/>
      <c r="P10" s="47"/>
      <c r="Q10" s="47"/>
    </row>
    <row r="11" spans="2:17" x14ac:dyDescent="0.25">
      <c r="B11" s="48"/>
      <c r="C11" s="43"/>
      <c r="D11" s="47"/>
      <c r="E11" s="47"/>
      <c r="F11" s="47"/>
      <c r="H11" s="119">
        <v>2015</v>
      </c>
      <c r="I11" s="119">
        <v>38693</v>
      </c>
      <c r="M11" s="47"/>
      <c r="N11" s="47"/>
      <c r="O11" s="47"/>
      <c r="P11" s="47"/>
      <c r="Q11" s="47"/>
    </row>
    <row r="12" spans="2:17" x14ac:dyDescent="0.25">
      <c r="B12" s="47"/>
      <c r="C12" s="47"/>
      <c r="D12" s="47"/>
      <c r="E12" s="47"/>
      <c r="F12" s="47"/>
      <c r="H12" s="119">
        <v>2016</v>
      </c>
      <c r="I12" s="177">
        <v>37788</v>
      </c>
      <c r="M12" s="182"/>
      <c r="N12" s="182"/>
      <c r="O12" s="47"/>
      <c r="P12" s="182"/>
      <c r="Q12" s="182"/>
    </row>
    <row r="13" spans="2:17" x14ac:dyDescent="0.25">
      <c r="B13" s="182"/>
      <c r="C13" s="182"/>
      <c r="D13" s="47"/>
      <c r="E13" s="181"/>
      <c r="F13" s="181"/>
      <c r="H13" s="119">
        <v>2017</v>
      </c>
      <c r="I13" s="119">
        <v>47704</v>
      </c>
      <c r="M13" s="51"/>
      <c r="N13" s="52"/>
      <c r="O13" s="47"/>
      <c r="P13" s="50"/>
      <c r="Q13" s="49"/>
    </row>
    <row r="14" spans="2:17" x14ac:dyDescent="0.25">
      <c r="B14" s="51"/>
      <c r="C14" s="52"/>
      <c r="D14" s="47"/>
      <c r="E14" s="50"/>
      <c r="F14" s="43"/>
      <c r="H14" s="177">
        <v>2018</v>
      </c>
      <c r="I14" s="177">
        <v>44903</v>
      </c>
      <c r="M14" s="47"/>
      <c r="N14" s="47"/>
      <c r="O14" s="47"/>
      <c r="P14" s="47"/>
      <c r="Q14" s="47"/>
    </row>
    <row r="15" spans="2:17" x14ac:dyDescent="0.25">
      <c r="B15" s="47"/>
      <c r="C15" s="47"/>
      <c r="D15" s="47"/>
      <c r="E15" s="47"/>
      <c r="F15" s="47"/>
      <c r="H15" s="177">
        <v>2019</v>
      </c>
      <c r="I15" s="177">
        <v>46931</v>
      </c>
      <c r="M15" s="182"/>
      <c r="N15" s="182"/>
      <c r="O15" s="47"/>
      <c r="P15" s="181"/>
      <c r="Q15" s="181"/>
    </row>
    <row r="16" spans="2:17" x14ac:dyDescent="0.25">
      <c r="B16" s="182"/>
      <c r="C16" s="182"/>
      <c r="D16" s="47"/>
      <c r="E16" s="181"/>
      <c r="F16" s="181"/>
      <c r="H16" s="177">
        <v>2020</v>
      </c>
      <c r="I16" s="177">
        <v>20694</v>
      </c>
      <c r="M16" s="51"/>
      <c r="N16" s="52"/>
      <c r="O16" s="47"/>
      <c r="P16" s="50"/>
      <c r="Q16" s="49"/>
    </row>
    <row r="17" spans="2:17" x14ac:dyDescent="0.25">
      <c r="B17" s="51"/>
      <c r="C17" s="52"/>
      <c r="D17" s="47"/>
      <c r="E17" s="50"/>
      <c r="F17" s="49"/>
      <c r="H17" s="177">
        <v>2021</v>
      </c>
      <c r="I17" s="177">
        <v>27251</v>
      </c>
      <c r="M17" s="47"/>
      <c r="N17" s="47"/>
      <c r="O17" s="47"/>
      <c r="P17" s="50"/>
      <c r="Q17" s="47"/>
    </row>
    <row r="18" spans="2:17" x14ac:dyDescent="0.25">
      <c r="B18" s="47"/>
      <c r="C18" s="47"/>
      <c r="D18" s="47"/>
      <c r="E18" s="50"/>
      <c r="F18" s="47"/>
      <c r="H18" s="11"/>
      <c r="I18" s="11"/>
      <c r="M18" s="184"/>
      <c r="N18" s="184"/>
      <c r="O18" s="47"/>
      <c r="P18" s="181"/>
      <c r="Q18" s="181"/>
    </row>
    <row r="19" spans="2:17" x14ac:dyDescent="0.25">
      <c r="B19" s="184"/>
      <c r="C19" s="184"/>
      <c r="D19" s="47"/>
      <c r="E19" s="181"/>
      <c r="F19" s="181"/>
      <c r="M19" s="51"/>
      <c r="N19" s="52"/>
      <c r="O19" s="47"/>
      <c r="P19" s="50"/>
      <c r="Q19" s="43"/>
    </row>
    <row r="20" spans="2:17" x14ac:dyDescent="0.25">
      <c r="B20" s="51"/>
      <c r="C20" s="52"/>
      <c r="D20" s="47"/>
      <c r="E20" s="50"/>
      <c r="F20" s="43"/>
      <c r="M20" s="51"/>
      <c r="N20" s="52"/>
      <c r="O20" s="47"/>
      <c r="P20" s="47"/>
      <c r="Q20" s="47"/>
    </row>
    <row r="21" spans="2:17" x14ac:dyDescent="0.25">
      <c r="B21" s="51"/>
      <c r="C21" s="52"/>
      <c r="D21" s="47"/>
      <c r="E21" s="47"/>
      <c r="F21" s="47"/>
      <c r="M21" s="184"/>
      <c r="N21" s="184"/>
      <c r="O21" s="47"/>
      <c r="P21" s="181"/>
      <c r="Q21" s="181"/>
    </row>
    <row r="22" spans="2:17" x14ac:dyDescent="0.25">
      <c r="B22" s="184"/>
      <c r="C22" s="184"/>
      <c r="D22" s="47"/>
      <c r="E22" s="181"/>
      <c r="F22" s="181"/>
      <c r="I22" s="9"/>
      <c r="M22" s="51"/>
      <c r="N22" s="53"/>
      <c r="O22" s="47"/>
      <c r="P22" s="50"/>
      <c r="Q22" s="43"/>
    </row>
    <row r="23" spans="2:17" x14ac:dyDescent="0.25">
      <c r="B23" s="51"/>
      <c r="C23" s="53"/>
      <c r="D23" s="47"/>
      <c r="E23" s="50"/>
      <c r="F23" s="43"/>
      <c r="I23" s="9"/>
    </row>
    <row r="24" spans="2:17" x14ac:dyDescent="0.25">
      <c r="B24" s="41"/>
      <c r="C24" s="41"/>
      <c r="D24" s="41"/>
      <c r="E24" s="41"/>
      <c r="F24" s="41"/>
      <c r="J24" s="44"/>
      <c r="K24" s="9"/>
    </row>
    <row r="25" spans="2:17" ht="18" x14ac:dyDescent="0.25">
      <c r="B25" s="41"/>
      <c r="C25" s="41"/>
      <c r="H25" s="9"/>
      <c r="M25" s="180"/>
      <c r="N25" s="180"/>
      <c r="O25" s="180"/>
      <c r="P25" s="180"/>
      <c r="Q25" s="180"/>
    </row>
    <row r="26" spans="2:17" ht="18" x14ac:dyDescent="0.25">
      <c r="B26" s="41"/>
      <c r="C26" s="41"/>
      <c r="H26" s="9"/>
      <c r="J26" s="45"/>
      <c r="M26" s="183"/>
      <c r="N26" s="183"/>
      <c r="O26" s="183"/>
      <c r="P26" s="183"/>
      <c r="Q26" s="183"/>
    </row>
    <row r="27" spans="2:17" x14ac:dyDescent="0.25">
      <c r="B27" s="46"/>
      <c r="C27" s="42"/>
      <c r="H27" s="9"/>
      <c r="J27" s="45"/>
      <c r="M27" s="47"/>
      <c r="N27" s="47"/>
      <c r="O27" s="47"/>
      <c r="P27" s="47"/>
      <c r="Q27" s="47"/>
    </row>
    <row r="28" spans="2:17" x14ac:dyDescent="0.25">
      <c r="H28" s="9"/>
      <c r="J28" s="45"/>
      <c r="M28" s="182"/>
      <c r="N28" s="182"/>
      <c r="O28" s="47"/>
      <c r="P28" s="182"/>
      <c r="Q28" s="182"/>
    </row>
    <row r="29" spans="2:17" x14ac:dyDescent="0.25">
      <c r="H29" s="9"/>
      <c r="J29" s="45"/>
      <c r="M29" s="48"/>
      <c r="N29" s="49"/>
      <c r="O29" s="47"/>
      <c r="P29" s="48"/>
      <c r="Q29" s="49"/>
    </row>
    <row r="30" spans="2:17" x14ac:dyDescent="0.25">
      <c r="H30" s="9"/>
      <c r="J30" s="45"/>
      <c r="M30" s="47"/>
      <c r="N30" s="47"/>
      <c r="O30" s="47"/>
      <c r="P30" s="47"/>
      <c r="Q30" s="47"/>
    </row>
    <row r="31" spans="2:17" x14ac:dyDescent="0.25">
      <c r="H31" s="9"/>
      <c r="J31" s="45"/>
      <c r="M31" s="182"/>
      <c r="N31" s="182"/>
      <c r="O31" s="47"/>
      <c r="P31" s="181"/>
      <c r="Q31" s="181"/>
    </row>
    <row r="32" spans="2:17" x14ac:dyDescent="0.25">
      <c r="M32" s="48"/>
      <c r="N32" s="43"/>
      <c r="O32" s="47"/>
      <c r="P32" s="50"/>
      <c r="Q32" s="49"/>
    </row>
    <row r="33" spans="13:17" x14ac:dyDescent="0.25">
      <c r="M33" s="48"/>
      <c r="N33" s="43"/>
      <c r="O33" s="47"/>
      <c r="P33" s="47"/>
      <c r="Q33" s="47"/>
    </row>
    <row r="34" spans="13:17" x14ac:dyDescent="0.25">
      <c r="M34" s="47"/>
      <c r="N34" s="47"/>
      <c r="O34" s="47"/>
      <c r="P34" s="47"/>
      <c r="Q34" s="47"/>
    </row>
    <row r="35" spans="13:17" x14ac:dyDescent="0.25">
      <c r="M35" s="182"/>
      <c r="N35" s="182"/>
      <c r="O35" s="47"/>
      <c r="P35" s="181"/>
      <c r="Q35" s="181"/>
    </row>
    <row r="36" spans="13:17" x14ac:dyDescent="0.25">
      <c r="M36" s="51"/>
      <c r="N36" s="52"/>
      <c r="O36" s="47"/>
      <c r="P36" s="50"/>
      <c r="Q36" s="43"/>
    </row>
    <row r="37" spans="13:17" x14ac:dyDescent="0.25">
      <c r="M37" s="47"/>
      <c r="N37" s="47"/>
      <c r="O37" s="47"/>
      <c r="P37" s="47"/>
      <c r="Q37" s="47"/>
    </row>
    <row r="38" spans="13:17" x14ac:dyDescent="0.25">
      <c r="M38" s="182"/>
      <c r="N38" s="182"/>
      <c r="O38" s="47"/>
      <c r="P38" s="181"/>
      <c r="Q38" s="181"/>
    </row>
    <row r="39" spans="13:17" x14ac:dyDescent="0.25">
      <c r="M39" s="51"/>
      <c r="N39" s="52"/>
      <c r="O39" s="47"/>
      <c r="P39" s="50"/>
      <c r="Q39" s="49"/>
    </row>
    <row r="40" spans="13:17" x14ac:dyDescent="0.25">
      <c r="M40" s="47"/>
      <c r="N40" s="47"/>
      <c r="O40" s="47"/>
      <c r="P40" s="50"/>
      <c r="Q40" s="47"/>
    </row>
    <row r="41" spans="13:17" x14ac:dyDescent="0.25">
      <c r="M41" s="184"/>
      <c r="N41" s="184"/>
      <c r="O41" s="47"/>
      <c r="P41" s="181"/>
      <c r="Q41" s="181"/>
    </row>
    <row r="42" spans="13:17" x14ac:dyDescent="0.25">
      <c r="M42" s="51"/>
      <c r="N42" s="52"/>
      <c r="O42" s="47"/>
      <c r="P42" s="50"/>
      <c r="Q42" s="43"/>
    </row>
    <row r="43" spans="13:17" x14ac:dyDescent="0.25">
      <c r="M43" s="51"/>
      <c r="N43" s="52"/>
      <c r="O43" s="47"/>
      <c r="P43" s="47"/>
      <c r="Q43" s="47"/>
    </row>
    <row r="44" spans="13:17" x14ac:dyDescent="0.25">
      <c r="M44" s="184"/>
      <c r="N44" s="184"/>
      <c r="O44" s="47"/>
      <c r="P44" s="181"/>
      <c r="Q44" s="181"/>
    </row>
    <row r="45" spans="13:17" x14ac:dyDescent="0.25">
      <c r="M45" s="51"/>
      <c r="N45" s="53"/>
      <c r="O45" s="47"/>
      <c r="P45" s="50"/>
      <c r="Q45" s="43"/>
    </row>
    <row r="46" spans="13:17" x14ac:dyDescent="0.25">
      <c r="M46" s="47"/>
      <c r="N46" s="47"/>
      <c r="O46" s="47"/>
      <c r="P46" s="47"/>
      <c r="Q46" s="47"/>
    </row>
  </sheetData>
  <mergeCells count="44">
    <mergeCell ref="B1:F1"/>
    <mergeCell ref="B2:F2"/>
    <mergeCell ref="M2:Q2"/>
    <mergeCell ref="M3:Q3"/>
    <mergeCell ref="M5:N5"/>
    <mergeCell ref="P5:Q5"/>
    <mergeCell ref="M8:N8"/>
    <mergeCell ref="P8:Q8"/>
    <mergeCell ref="M21:N21"/>
    <mergeCell ref="P21:Q21"/>
    <mergeCell ref="M12:N12"/>
    <mergeCell ref="P12:Q12"/>
    <mergeCell ref="M15:N15"/>
    <mergeCell ref="P15:Q15"/>
    <mergeCell ref="M18:N18"/>
    <mergeCell ref="P18:Q18"/>
    <mergeCell ref="B22:C22"/>
    <mergeCell ref="E22:F22"/>
    <mergeCell ref="M25:Q25"/>
    <mergeCell ref="M28:N28"/>
    <mergeCell ref="P28:Q28"/>
    <mergeCell ref="M26:Q26"/>
    <mergeCell ref="M41:N41"/>
    <mergeCell ref="P41:Q41"/>
    <mergeCell ref="M44:N44"/>
    <mergeCell ref="P44:Q44"/>
    <mergeCell ref="M31:N31"/>
    <mergeCell ref="P31:Q31"/>
    <mergeCell ref="M35:N35"/>
    <mergeCell ref="P35:Q35"/>
    <mergeCell ref="M38:N38"/>
    <mergeCell ref="P38:Q38"/>
    <mergeCell ref="E19:F19"/>
    <mergeCell ref="B19:C19"/>
    <mergeCell ref="E16:F16"/>
    <mergeCell ref="B16:C16"/>
    <mergeCell ref="E13:F13"/>
    <mergeCell ref="B13:C13"/>
    <mergeCell ref="B3:F3"/>
    <mergeCell ref="E9:F9"/>
    <mergeCell ref="B9:C9"/>
    <mergeCell ref="E6:F6"/>
    <mergeCell ref="B6:C6"/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E9"/>
  <sheetViews>
    <sheetView workbookViewId="0">
      <selection activeCell="E27" sqref="E27"/>
    </sheetView>
  </sheetViews>
  <sheetFormatPr baseColWidth="10" defaultRowHeight="15" x14ac:dyDescent="0.25"/>
  <cols>
    <col min="1" max="1" width="26.7109375" customWidth="1"/>
    <col min="2" max="2" width="8.28515625" customWidth="1"/>
    <col min="3" max="3" width="8.7109375" customWidth="1"/>
    <col min="4" max="4" width="12.42578125" customWidth="1"/>
  </cols>
  <sheetData>
    <row r="3" spans="1:5" ht="15.75" thickBot="1" x14ac:dyDescent="0.3"/>
    <row r="4" spans="1:5" ht="15.75" thickBot="1" x14ac:dyDescent="0.3">
      <c r="A4" s="59" t="s">
        <v>123</v>
      </c>
      <c r="B4" s="47"/>
      <c r="C4" s="60"/>
      <c r="D4" s="41"/>
    </row>
    <row r="5" spans="1:5" ht="15.75" thickBot="1" x14ac:dyDescent="0.3">
      <c r="A5" s="62"/>
      <c r="B5" s="63" t="s">
        <v>79</v>
      </c>
      <c r="C5" s="64" t="s">
        <v>81</v>
      </c>
      <c r="D5" s="63" t="s">
        <v>82</v>
      </c>
      <c r="E5" s="65" t="s">
        <v>83</v>
      </c>
    </row>
    <row r="6" spans="1:5" x14ac:dyDescent="0.25">
      <c r="A6" s="67" t="s">
        <v>80</v>
      </c>
      <c r="B6" s="10">
        <v>468</v>
      </c>
      <c r="C6" s="68">
        <f>B6/B9</f>
        <v>2.965591534123313E-2</v>
      </c>
      <c r="D6" s="10">
        <v>180</v>
      </c>
      <c r="E6" s="29">
        <v>288</v>
      </c>
    </row>
    <row r="7" spans="1:5" x14ac:dyDescent="0.25">
      <c r="A7" s="12" t="s">
        <v>85</v>
      </c>
      <c r="B7" s="11">
        <v>264</v>
      </c>
      <c r="C7" s="70">
        <f>B7/B9</f>
        <v>1.6728977884798175E-2</v>
      </c>
      <c r="D7" s="11">
        <v>113</v>
      </c>
      <c r="E7" s="14">
        <v>151</v>
      </c>
    </row>
    <row r="8" spans="1:5" ht="15.75" thickBot="1" x14ac:dyDescent="0.3">
      <c r="A8" s="156" t="s">
        <v>87</v>
      </c>
      <c r="B8" s="71">
        <v>15049</v>
      </c>
      <c r="C8" s="72">
        <f>B8/B9</f>
        <v>0.95361510677396866</v>
      </c>
      <c r="D8" s="71">
        <v>8456</v>
      </c>
      <c r="E8" s="73">
        <v>4593</v>
      </c>
    </row>
    <row r="9" spans="1:5" ht="15.75" thickBot="1" x14ac:dyDescent="0.3">
      <c r="A9" s="74" t="s">
        <v>2</v>
      </c>
      <c r="B9" s="75">
        <f>SUM(B6:B8)</f>
        <v>15781</v>
      </c>
      <c r="C9" s="76">
        <f>SUM(C6:C8)</f>
        <v>1</v>
      </c>
      <c r="D9" s="75">
        <f>SUM(D6:D8)</f>
        <v>8749</v>
      </c>
      <c r="E9" s="77">
        <f>SUM(E6:E8)</f>
        <v>5032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Dades per hores</vt:lpstr>
      <vt:lpstr>Dades hores i tipus cues</vt:lpstr>
      <vt:lpstr>Dades mensual</vt:lpstr>
      <vt:lpstr>Dades atenció telefònica</vt:lpstr>
      <vt:lpstr>Tipus atenció telefònica</vt:lpstr>
      <vt:lpstr>Tipologia de gestions tramitade</vt:lpstr>
      <vt:lpstr>Específic OAC</vt:lpstr>
      <vt:lpstr>Comparativa anual OAC</vt:lpstr>
      <vt:lpstr>Seu electrònica 2021</vt:lpstr>
      <vt:lpstr>Telemàtics OAC</vt:lpstr>
      <vt:lpstr>Comparativa Seu electrònica</vt:lpstr>
      <vt:lpstr>Whatsapp</vt:lpstr>
      <vt:lpstr>Canals d'atenció </vt:lpstr>
      <vt:lpstr>Dades enquesta 2021</vt:lpstr>
      <vt:lpstr>Registre telemàtic i Eacat</vt:lpstr>
      <vt:lpstr>Dades Call Center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Halimatou Diallo Mares</dc:creator>
  <cp:lastModifiedBy>Halimatou Diallo Mares</cp:lastModifiedBy>
  <cp:lastPrinted>2022-02-08T11:16:41Z</cp:lastPrinted>
  <dcterms:created xsi:type="dcterms:W3CDTF">2022-01-20T11:27:12Z</dcterms:created>
  <dcterms:modified xsi:type="dcterms:W3CDTF">2022-04-01T11:16:16Z</dcterms:modified>
</cp:coreProperties>
</file>